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8bc2c7f06cd53b/Gaming/"/>
    </mc:Choice>
  </mc:AlternateContent>
  <xr:revisionPtr revIDLastSave="225" documentId="13_ncr:1_{6585A623-5CC2-47DD-9AED-FA5C6FAECCC2}" xr6:coauthVersionLast="47" xr6:coauthVersionMax="47" xr10:uidLastSave="{002EB256-2F50-4877-859D-A102DAD0A01F}"/>
  <bookViews>
    <workbookView xWindow="-120" yWindow="-120" windowWidth="29040" windowHeight="15840" activeTab="2" xr2:uid="{123B2CA9-81BC-429C-AFA7-315BFE50B83C}"/>
  </bookViews>
  <sheets>
    <sheet name="BASE" sheetId="2" r:id="rId1"/>
    <sheet name="DATA" sheetId="1" r:id="rId2"/>
    <sheet name="CRAF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5" i="1" l="1"/>
  <c r="C137" i="1" s="1"/>
  <c r="D137" i="1" s="1"/>
  <c r="C130" i="1"/>
  <c r="C133" i="1" s="1"/>
  <c r="D133" i="1" s="1"/>
  <c r="B23" i="2" s="1"/>
  <c r="B20" i="2"/>
  <c r="C125" i="1"/>
  <c r="C127" i="1" s="1"/>
  <c r="D127" i="1" s="1"/>
  <c r="C121" i="1"/>
  <c r="C123" i="1" s="1"/>
  <c r="D123" i="1" s="1"/>
  <c r="C118" i="1"/>
  <c r="D118" i="1" s="1"/>
  <c r="C116" i="1"/>
  <c r="C117" i="1" s="1"/>
  <c r="D117" i="1" s="1"/>
  <c r="C114" i="1"/>
  <c r="D114" i="1" s="1"/>
  <c r="C111" i="1"/>
  <c r="D111" i="1" s="1"/>
  <c r="I11" i="2"/>
  <c r="L3" i="2" s="1"/>
  <c r="I12" i="2"/>
  <c r="L4" i="2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I7" i="2"/>
  <c r="I8" i="2"/>
  <c r="I3" i="2"/>
  <c r="F2" i="2"/>
  <c r="C105" i="1"/>
  <c r="C107" i="1" s="1"/>
  <c r="D107" i="1" s="1"/>
  <c r="C101" i="1"/>
  <c r="C103" i="1" s="1"/>
  <c r="D103" i="1" s="1"/>
  <c r="C72" i="1"/>
  <c r="C74" i="1" s="1"/>
  <c r="D74" i="1" s="1"/>
  <c r="C96" i="1"/>
  <c r="C99" i="1" s="1"/>
  <c r="D99" i="1" s="1"/>
  <c r="C92" i="1"/>
  <c r="D92" i="1" s="1"/>
  <c r="C90" i="1"/>
  <c r="D90" i="1" s="1"/>
  <c r="C87" i="1"/>
  <c r="D87" i="1" s="1"/>
  <c r="C81" i="1"/>
  <c r="C82" i="1" s="1"/>
  <c r="D82" i="1" s="1"/>
  <c r="C76" i="1"/>
  <c r="C79" i="1" s="1"/>
  <c r="D79" i="1" s="1"/>
  <c r="C67" i="1"/>
  <c r="C68" i="1" s="1"/>
  <c r="D68" i="1" s="1"/>
  <c r="C62" i="1"/>
  <c r="C63" i="1" s="1"/>
  <c r="D63" i="1" s="1"/>
  <c r="C60" i="1"/>
  <c r="D60" i="1" s="1"/>
  <c r="C55" i="1"/>
  <c r="C56" i="1" s="1"/>
  <c r="D56" i="1" s="1"/>
  <c r="C53" i="1"/>
  <c r="D53" i="1" s="1"/>
  <c r="C50" i="1"/>
  <c r="D50" i="1" s="1"/>
  <c r="C47" i="1"/>
  <c r="D47" i="1" s="1"/>
  <c r="C42" i="1"/>
  <c r="C43" i="1" s="1"/>
  <c r="D43" i="1" s="1"/>
  <c r="C37" i="1"/>
  <c r="C39" i="1" s="1"/>
  <c r="D39" i="1" s="1"/>
  <c r="C35" i="1"/>
  <c r="D35" i="1" s="1"/>
  <c r="C30" i="1"/>
  <c r="C32" i="1" s="1"/>
  <c r="D32" i="1" s="1"/>
  <c r="C28" i="1"/>
  <c r="D28" i="1" s="1"/>
  <c r="C25" i="1"/>
  <c r="D25" i="1" s="1"/>
  <c r="C22" i="1"/>
  <c r="D22" i="1" s="1"/>
  <c r="C19" i="1"/>
  <c r="D19" i="1" s="1"/>
  <c r="C16" i="1"/>
  <c r="D16" i="1" s="1"/>
  <c r="C11" i="1"/>
  <c r="C12" i="1" s="1"/>
  <c r="D12" i="1" s="1"/>
  <c r="C7" i="1"/>
  <c r="C9" i="1" s="1"/>
  <c r="D9" i="1" s="1"/>
  <c r="C5" i="1"/>
  <c r="D5" i="1" s="1"/>
  <c r="C2" i="1"/>
  <c r="D2" i="1" s="1"/>
  <c r="C119" i="1" l="1"/>
  <c r="D119" i="1" s="1"/>
  <c r="B22" i="2" s="1"/>
  <c r="C136" i="1"/>
  <c r="D136" i="1" s="1"/>
  <c r="C138" i="1"/>
  <c r="D138" i="1" s="1"/>
  <c r="C126" i="1"/>
  <c r="D126" i="1" s="1"/>
  <c r="C128" i="1"/>
  <c r="D128" i="1" s="1"/>
  <c r="C122" i="1"/>
  <c r="D122" i="1" s="1"/>
  <c r="B4" i="2" s="1"/>
  <c r="C131" i="1"/>
  <c r="D131" i="1" s="1"/>
  <c r="C132" i="1"/>
  <c r="D132" i="1" s="1"/>
  <c r="B21" i="2" s="1"/>
  <c r="L2" i="2"/>
  <c r="C93" i="1"/>
  <c r="D93" i="1" s="1"/>
  <c r="C69" i="1"/>
  <c r="D69" i="1" s="1"/>
  <c r="B14" i="2" s="1"/>
  <c r="C70" i="1"/>
  <c r="D70" i="1" s="1"/>
  <c r="B15" i="2" s="1"/>
  <c r="C13" i="1"/>
  <c r="D13" i="1" s="1"/>
  <c r="C77" i="1"/>
  <c r="D77" i="1" s="1"/>
  <c r="C102" i="1"/>
  <c r="D102" i="1" s="1"/>
  <c r="C78" i="1"/>
  <c r="D78" i="1" s="1"/>
  <c r="C84" i="1"/>
  <c r="D84" i="1" s="1"/>
  <c r="B17" i="2" s="1"/>
  <c r="C108" i="1"/>
  <c r="D108" i="1" s="1"/>
  <c r="C94" i="1"/>
  <c r="D94" i="1" s="1"/>
  <c r="B18" i="2" s="1"/>
  <c r="C106" i="1"/>
  <c r="D106" i="1" s="1"/>
  <c r="C31" i="1"/>
  <c r="D31" i="1" s="1"/>
  <c r="C83" i="1"/>
  <c r="D83" i="1" s="1"/>
  <c r="C73" i="1"/>
  <c r="D73" i="1" s="1"/>
  <c r="C97" i="1"/>
  <c r="D97" i="1" s="1"/>
  <c r="B16" i="2" s="1"/>
  <c r="C98" i="1"/>
  <c r="D98" i="1" s="1"/>
  <c r="B19" i="2" s="1"/>
  <c r="B10" i="2"/>
  <c r="B3" i="2"/>
  <c r="C8" i="1"/>
  <c r="D8" i="1" s="1"/>
  <c r="C64" i="1"/>
  <c r="D64" i="1" s="1"/>
  <c r="B12" i="2" s="1"/>
  <c r="C65" i="1"/>
  <c r="D65" i="1" s="1"/>
  <c r="B13" i="2" s="1"/>
  <c r="C57" i="1"/>
  <c r="D57" i="1" s="1"/>
  <c r="C44" i="1"/>
  <c r="D44" i="1" s="1"/>
  <c r="B8" i="2" s="1"/>
  <c r="C40" i="1"/>
  <c r="D40" i="1" s="1"/>
  <c r="B7" i="2" s="1"/>
  <c r="C38" i="1"/>
  <c r="D38" i="1" s="1"/>
  <c r="B9" i="2" s="1"/>
  <c r="B11" i="2" l="1"/>
  <c r="B5" i="2"/>
  <c r="B6" i="2"/>
</calcChain>
</file>

<file path=xl/sharedStrings.xml><?xml version="1.0" encoding="utf-8"?>
<sst xmlns="http://schemas.openxmlformats.org/spreadsheetml/2006/main" count="1113" uniqueCount="134">
  <si>
    <t>SHOPPING LIST</t>
  </si>
  <si>
    <t>CYLINDRICAL BASE</t>
  </si>
  <si>
    <t>kP</t>
  </si>
  <si>
    <t>TECHNOLOGY</t>
  </si>
  <si>
    <t>CYLINDRICAL ROOM</t>
  </si>
  <si>
    <t>BASE COMPUTER</t>
  </si>
  <si>
    <t>POWER (kP)</t>
  </si>
  <si>
    <r>
      <rPr>
        <b/>
        <sz val="9"/>
        <rFont val="Calibri"/>
        <family val="2"/>
        <scheme val="minor"/>
      </rPr>
      <t xml:space="preserve">Solar Power	</t>
    </r>
    <r>
      <rPr>
        <sz val="9"/>
        <rFont val="Calibri"/>
        <family val="2"/>
        <scheme val="minor"/>
      </rPr>
      <t xml:space="preserve">			
25kPs of power during twilight times ( morning and evening)				
50kPs output during the peak of the day				
0kPs output during night due to insufficient light				
- Storage based on 2 panels to 1 battery for every 50kPs needed 				
				</t>
    </r>
  </si>
  <si>
    <t>Pure Ferrite</t>
  </si>
  <si>
    <t>STRAIGHT CORRIDOR</t>
  </si>
  <si>
    <t>BASE TELEPORT MODULE</t>
  </si>
  <si>
    <t>STORAGE</t>
  </si>
  <si>
    <t>Ferrite dust</t>
  </si>
  <si>
    <t>GLASS ROOFED CORRIDOR</t>
  </si>
  <si>
    <t>LANDING PAD</t>
  </si>
  <si>
    <t>PRODUCTION</t>
  </si>
  <si>
    <t>Magnetised Ferrite</t>
  </si>
  <si>
    <t>BIO-DOME</t>
  </si>
  <si>
    <t>ALTERNATIVE LANDING PAD</t>
  </si>
  <si>
    <t>Glass</t>
  </si>
  <si>
    <t>SQUARE ROOM</t>
  </si>
  <si>
    <t>GALACTIC TRADE TERMINAL</t>
  </si>
  <si>
    <t>Silicate Powder</t>
  </si>
  <si>
    <t>L-SHAPED CORRIDOR</t>
  </si>
  <si>
    <t>HEALTH STATION</t>
  </si>
  <si>
    <t>Carbon</t>
  </si>
  <si>
    <t>T-SHAPED CORRIDOR</t>
  </si>
  <si>
    <t>HAZARD PROTECTION UNIT</t>
  </si>
  <si>
    <t>Gold</t>
  </si>
  <si>
    <t>CURVED CORRIDOR</t>
  </si>
  <si>
    <t>SAVE POINT</t>
  </si>
  <si>
    <t>Ionised Cobalt</t>
  </si>
  <si>
    <t>X-SHAPED CORRIDOR</t>
  </si>
  <si>
    <t>EXOCRAFT SUMMONING STATION</t>
  </si>
  <si>
    <t>Metal Plating</t>
  </si>
  <si>
    <t>VIEWING SPHERE</t>
  </si>
  <si>
    <t>BATTERY</t>
  </si>
  <si>
    <t>Carbon Nanotubes</t>
  </si>
  <si>
    <t>DOOR</t>
  </si>
  <si>
    <t>SOLAR PANEL</t>
  </si>
  <si>
    <t xml:space="preserve">Sodium </t>
  </si>
  <si>
    <t>HOLO-DOOR</t>
  </si>
  <si>
    <t>NAUTILON CHAMBER</t>
  </si>
  <si>
    <t>Ion Battery</t>
  </si>
  <si>
    <t>ACCESS RAMP</t>
  </si>
  <si>
    <t xml:space="preserve">Microprocessor </t>
  </si>
  <si>
    <t>LADDER</t>
  </si>
  <si>
    <t xml:space="preserve">Enter your desired quantities of building parts to produce required ingredients </t>
  </si>
  <si>
    <t>Uranium</t>
  </si>
  <si>
    <t>FOUNDATION</t>
  </si>
  <si>
    <t>Phosphorus</t>
  </si>
  <si>
    <t>CYLINDRICAL ROOM FRAME</t>
  </si>
  <si>
    <t>Di-hydrogen Jelly</t>
  </si>
  <si>
    <t>WINDOW</t>
  </si>
  <si>
    <t>Tritium</t>
  </si>
  <si>
    <t>LARGE GLASS PANEL</t>
  </si>
  <si>
    <t>Unstable Plasma</t>
  </si>
  <si>
    <t>Crystal Sulphide</t>
  </si>
  <si>
    <t>DEEPWATER CHAMBER</t>
  </si>
  <si>
    <t xml:space="preserve">Living Pearl </t>
  </si>
  <si>
    <t>SQUARE DEEPWATER CHAMBER</t>
  </si>
  <si>
    <t>Salt</t>
  </si>
  <si>
    <t>MOON POOL FLOOR</t>
  </si>
  <si>
    <t>WATERTIGHT DOOR</t>
  </si>
  <si>
    <t>GLASS TUNNEL</t>
  </si>
  <si>
    <t>T-SHAPED GLASS TUNNEL</t>
  </si>
  <si>
    <t>QTY</t>
  </si>
  <si>
    <t>Chromatic Metal</t>
  </si>
  <si>
    <t>Condensed Carbon</t>
  </si>
  <si>
    <t>Ferrite Dust</t>
  </si>
  <si>
    <t>Ammonia</t>
  </si>
  <si>
    <t>Nitrogen</t>
  </si>
  <si>
    <t>Di-hydrogen</t>
  </si>
  <si>
    <t>Paraffinium</t>
  </si>
  <si>
    <t>Fungal Mould</t>
  </si>
  <si>
    <t>Aronium</t>
  </si>
  <si>
    <t>Cobalt</t>
  </si>
  <si>
    <t>Silver</t>
  </si>
  <si>
    <t>Platinum</t>
  </si>
  <si>
    <t>Cactus Flesh</t>
  </si>
  <si>
    <t>Pyrite</t>
  </si>
  <si>
    <t>Oxygen</t>
  </si>
  <si>
    <t>Sulphurine</t>
  </si>
  <si>
    <t>Cadmium</t>
  </si>
  <si>
    <t>Gamma Root</t>
  </si>
  <si>
    <t>Solanium</t>
  </si>
  <si>
    <t>Star Bulb</t>
  </si>
  <si>
    <t>Chlorine</t>
  </si>
  <si>
    <t>Kelp Sac</t>
  </si>
  <si>
    <t>Pugneum</t>
  </si>
  <si>
    <t>Indium</t>
  </si>
  <si>
    <t>Emeril</t>
  </si>
  <si>
    <t>Copper</t>
  </si>
  <si>
    <t>Activated Cadmium</t>
  </si>
  <si>
    <t>Activated Indium</t>
  </si>
  <si>
    <t>Activated Emeril</t>
  </si>
  <si>
    <t>Activated Copper</t>
  </si>
  <si>
    <t>Cyto-Phosphate</t>
  </si>
  <si>
    <t>Faecium</t>
  </si>
  <si>
    <t>Mordite</t>
  </si>
  <si>
    <t>Deuterium</t>
  </si>
  <si>
    <t>Dioxite</t>
  </si>
  <si>
    <t>Sodium Nitrate</t>
  </si>
  <si>
    <t>Frost Crystal</t>
  </si>
  <si>
    <t>Dirty Bronze</t>
  </si>
  <si>
    <t>Enriched Carbon</t>
  </si>
  <si>
    <t>Radon</t>
  </si>
  <si>
    <t>Rusted Metal</t>
  </si>
  <si>
    <t>Living Pearl</t>
  </si>
  <si>
    <t>Hexite</t>
  </si>
  <si>
    <t>Lemmium</t>
  </si>
  <si>
    <t>Magno-Gold</t>
  </si>
  <si>
    <t>Grantine</t>
  </si>
  <si>
    <t>Residual Goop</t>
  </si>
  <si>
    <t>Herox</t>
  </si>
  <si>
    <t>Sodium</t>
  </si>
  <si>
    <t>Marrow Bulb</t>
  </si>
  <si>
    <t>Life Support Gel</t>
  </si>
  <si>
    <t>Living Slime</t>
  </si>
  <si>
    <t>Hypnotic Eye</t>
  </si>
  <si>
    <t>Viscous Fluids</t>
  </si>
  <si>
    <t>Nanite Cluster</t>
  </si>
  <si>
    <t>Salvaged Data</t>
  </si>
  <si>
    <t>Hadal Core</t>
  </si>
  <si>
    <t>Larval Core</t>
  </si>
  <si>
    <t>Runaway Mould</t>
  </si>
  <si>
    <t>Nitrogen Salt</t>
  </si>
  <si>
    <t>Geodesite</t>
  </si>
  <si>
    <t>Iridesite</t>
  </si>
  <si>
    <t>Starship Launch Fuel</t>
  </si>
  <si>
    <t>Thermic Condensate</t>
  </si>
  <si>
    <t>Warp Cell</t>
  </si>
  <si>
    <t>Di-Hydrogen Jelly</t>
  </si>
  <si>
    <t>Di-Hydrogen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</si>
</sst>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2" applyFont="1" applyFill="1" applyBorder="1"/>
    <xf numFmtId="0" fontId="3" fillId="0" borderId="0" xfId="2" applyFont="1" applyFill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3">
    <cellStyle name="Calculation" xfId="1" builtinId="22"/>
    <cellStyle name="Check Cell" xfId="2" builtinId="2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4C171F-EF81-4BE7-9D20-7E70A110CE22}" name="Table1" displayName="Table1" ref="B1:I299" headerRowCount="0" totalsRowShown="0" headerRowDxfId="17" dataDxfId="16">
  <tableColumns count="8">
    <tableColumn id="1" xr3:uid="{D3E07875-76F1-448D-966A-CA8208B0F3DD}" name="OUTPUT" headerRowDxfId="15" dataDxfId="14"/>
    <tableColumn id="2" xr3:uid="{EB89B8D8-F32F-475C-A5BB-86D65F6D6C0D}" name="QTY" headerRowDxfId="13" dataDxfId="12"/>
    <tableColumn id="3" xr3:uid="{062DB727-5E58-4FE0-8483-6CEB3660A2B1}" name="INPUT" headerRowDxfId="11" dataDxfId="10"/>
    <tableColumn id="4" xr3:uid="{3BB2C026-06BB-4369-AF24-3B02CBCAE139}" name="QTY2" headerRowDxfId="9" dataDxfId="8"/>
    <tableColumn id="5" xr3:uid="{DA8F255F-0EF6-4915-8F18-B79232F9386B}" name="INPUT2" headerRowDxfId="7" dataDxfId="6"/>
    <tableColumn id="6" xr3:uid="{531DE0BB-A199-4F4B-B1E0-929E1B1AA47D}" name="QTY3" headerRowDxfId="5" dataDxfId="4"/>
    <tableColumn id="7" xr3:uid="{82BB5EDC-E452-40CC-980B-351DFF147DD4}" name="INPUT3" headerRowDxfId="3" dataDxfId="2"/>
    <tableColumn id="8" xr3:uid="{313D8944-8104-401A-8F6B-416198F77F2D}" name="QTY4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1739-C998-4FDA-AE82-32F86F6F87F7}">
  <sheetPr>
    <pageSetUpPr fitToPage="1"/>
  </sheetPr>
  <dimension ref="A1:T26"/>
  <sheetViews>
    <sheetView zoomScale="80" zoomScaleNormal="80" workbookViewId="0">
      <selection activeCell="K26" sqref="K26"/>
    </sheetView>
  </sheetViews>
  <sheetFormatPr defaultRowHeight="21" customHeight="1" x14ac:dyDescent="0.25"/>
  <cols>
    <col min="1" max="1" width="23.7109375" customWidth="1"/>
    <col min="2" max="2" width="11.7109375" customWidth="1"/>
    <col min="4" max="4" width="30.28515625" customWidth="1"/>
    <col min="5" max="5" width="9.140625" style="1"/>
    <col min="6" max="6" width="0" style="1" hidden="1" customWidth="1"/>
    <col min="7" max="7" width="31" customWidth="1"/>
    <col min="8" max="8" width="9.140625" style="1"/>
    <col min="9" max="9" width="9.140625" hidden="1" customWidth="1"/>
    <col min="11" max="11" width="23.85546875" customWidth="1"/>
    <col min="13" max="13" width="5.140625" customWidth="1"/>
    <col min="18" max="18" width="12" customWidth="1"/>
  </cols>
  <sheetData>
    <row r="1" spans="1:20" ht="21" customHeight="1" x14ac:dyDescent="0.35">
      <c r="A1" s="4" t="s">
        <v>0</v>
      </c>
      <c r="B1" s="4"/>
      <c r="C1" s="11"/>
      <c r="D1" s="4" t="s">
        <v>1</v>
      </c>
      <c r="E1" s="4"/>
      <c r="F1" s="12" t="s">
        <v>2</v>
      </c>
      <c r="G1" s="4" t="s">
        <v>3</v>
      </c>
      <c r="H1" s="5"/>
      <c r="I1" s="3" t="s">
        <v>2</v>
      </c>
      <c r="J1" s="2"/>
      <c r="K1" s="2"/>
      <c r="L1" s="2"/>
      <c r="M1" s="2"/>
      <c r="N1" s="6"/>
      <c r="O1" s="7"/>
      <c r="P1" s="7"/>
      <c r="Q1" s="7"/>
      <c r="R1" s="7"/>
      <c r="S1" s="2"/>
      <c r="T1" s="2"/>
    </row>
    <row r="2" spans="1:20" ht="21" customHeight="1" x14ac:dyDescent="0.35">
      <c r="A2" s="4"/>
      <c r="B2" s="4"/>
      <c r="C2" s="2"/>
      <c r="D2" s="5" t="s">
        <v>4</v>
      </c>
      <c r="E2" s="8">
        <v>2</v>
      </c>
      <c r="F2" s="3">
        <f>E2*10</f>
        <v>20</v>
      </c>
      <c r="G2" s="5" t="s">
        <v>5</v>
      </c>
      <c r="H2" s="8">
        <v>1</v>
      </c>
      <c r="I2" s="2">
        <v>0</v>
      </c>
      <c r="J2" s="2"/>
      <c r="K2" s="10" t="s">
        <v>6</v>
      </c>
      <c r="L2" s="9">
        <f>SUM(F2:F19,I2:I10)</f>
        <v>79</v>
      </c>
      <c r="M2" s="2"/>
      <c r="N2" s="21" t="s">
        <v>7</v>
      </c>
      <c r="O2" s="22"/>
      <c r="P2" s="22"/>
      <c r="Q2" s="22"/>
      <c r="R2" s="22"/>
      <c r="S2" s="2"/>
      <c r="T2" s="2"/>
    </row>
    <row r="3" spans="1:20" ht="21" customHeight="1" x14ac:dyDescent="0.35">
      <c r="A3" s="5" t="s">
        <v>8</v>
      </c>
      <c r="B3" s="16">
        <f>SUMIF(DATA!A:A,A3,DATA!D:D)</f>
        <v>1770</v>
      </c>
      <c r="C3" s="2"/>
      <c r="D3" s="5" t="s">
        <v>9</v>
      </c>
      <c r="E3" s="8">
        <v>4</v>
      </c>
      <c r="F3" s="3">
        <f>E3</f>
        <v>4</v>
      </c>
      <c r="G3" s="5" t="s">
        <v>10</v>
      </c>
      <c r="H3" s="8">
        <v>1</v>
      </c>
      <c r="I3" s="2">
        <f>H3*20</f>
        <v>20</v>
      </c>
      <c r="J3" s="2"/>
      <c r="K3" s="10" t="s">
        <v>11</v>
      </c>
      <c r="L3" s="9">
        <f>I11</f>
        <v>100</v>
      </c>
      <c r="M3" s="2"/>
      <c r="N3" s="22"/>
      <c r="O3" s="22"/>
      <c r="P3" s="22"/>
      <c r="Q3" s="22"/>
      <c r="R3" s="22"/>
      <c r="S3" s="2"/>
      <c r="T3" s="2"/>
    </row>
    <row r="4" spans="1:20" ht="21" customHeight="1" x14ac:dyDescent="0.35">
      <c r="A4" s="5" t="s">
        <v>12</v>
      </c>
      <c r="B4" s="16">
        <f>SUMIF(DATA!A:A,A4,DATA!D:D)</f>
        <v>0</v>
      </c>
      <c r="C4" s="2"/>
      <c r="D4" s="5" t="s">
        <v>13</v>
      </c>
      <c r="E4" s="8"/>
      <c r="F4" s="3">
        <f>E4</f>
        <v>0</v>
      </c>
      <c r="G4" s="5" t="s">
        <v>14</v>
      </c>
      <c r="H4" s="8">
        <v>1</v>
      </c>
      <c r="I4" s="2">
        <v>0</v>
      </c>
      <c r="J4" s="2"/>
      <c r="K4" s="10" t="s">
        <v>15</v>
      </c>
      <c r="L4" s="9">
        <f>I12</f>
        <v>25</v>
      </c>
      <c r="M4" s="2"/>
      <c r="N4" s="22"/>
      <c r="O4" s="22"/>
      <c r="P4" s="22"/>
      <c r="Q4" s="22"/>
      <c r="R4" s="22"/>
      <c r="S4" s="2"/>
      <c r="T4" s="2"/>
    </row>
    <row r="5" spans="1:20" ht="21" customHeight="1" x14ac:dyDescent="0.25">
      <c r="A5" s="5" t="s">
        <v>16</v>
      </c>
      <c r="B5" s="16">
        <f>SUMIF(DATA!A:A,A5,DATA!D:D)</f>
        <v>120</v>
      </c>
      <c r="C5" s="2"/>
      <c r="D5" s="5" t="s">
        <v>17</v>
      </c>
      <c r="E5" s="8"/>
      <c r="F5" s="3">
        <f>E5*50</f>
        <v>0</v>
      </c>
      <c r="G5" s="5" t="s">
        <v>18</v>
      </c>
      <c r="H5" s="8"/>
      <c r="I5" s="2">
        <v>0</v>
      </c>
      <c r="J5" s="2"/>
      <c r="K5" s="2"/>
      <c r="L5" s="2"/>
      <c r="M5" s="2"/>
      <c r="N5" s="22"/>
      <c r="O5" s="22"/>
      <c r="P5" s="22"/>
      <c r="Q5" s="22"/>
      <c r="R5" s="22"/>
      <c r="S5" s="2"/>
      <c r="T5" s="2"/>
    </row>
    <row r="6" spans="1:20" ht="21" customHeight="1" x14ac:dyDescent="0.25">
      <c r="A6" s="5" t="s">
        <v>19</v>
      </c>
      <c r="B6" s="16">
        <f>SUMIF(DATA!A:A,A6,DATA!D:D)</f>
        <v>5</v>
      </c>
      <c r="C6" s="2"/>
      <c r="D6" s="5" t="s">
        <v>20</v>
      </c>
      <c r="E6" s="8">
        <v>2</v>
      </c>
      <c r="F6" s="3">
        <f>E6*10</f>
        <v>20</v>
      </c>
      <c r="G6" s="5" t="s">
        <v>21</v>
      </c>
      <c r="H6" s="8"/>
      <c r="I6" s="2">
        <v>0</v>
      </c>
      <c r="J6" s="2"/>
      <c r="K6" s="2"/>
      <c r="L6" s="2"/>
      <c r="M6" s="2"/>
      <c r="N6" s="22"/>
      <c r="O6" s="22"/>
      <c r="P6" s="22"/>
      <c r="Q6" s="22"/>
      <c r="R6" s="22"/>
      <c r="S6" s="2"/>
      <c r="T6" s="2"/>
    </row>
    <row r="7" spans="1:20" ht="21" customHeight="1" x14ac:dyDescent="0.25">
      <c r="A7" s="5" t="s">
        <v>22</v>
      </c>
      <c r="B7" s="16">
        <f>SUMIF(DATA!A:A,A7,DATA!D:D)</f>
        <v>0</v>
      </c>
      <c r="C7" s="2"/>
      <c r="D7" s="5" t="s">
        <v>23</v>
      </c>
      <c r="E7" s="8"/>
      <c r="F7" s="3">
        <f t="shared" ref="F7:F17" si="0">E7</f>
        <v>0</v>
      </c>
      <c r="G7" s="5" t="s">
        <v>24</v>
      </c>
      <c r="H7" s="8">
        <v>1</v>
      </c>
      <c r="I7" s="2">
        <f>H7*10</f>
        <v>10</v>
      </c>
      <c r="J7" s="2"/>
      <c r="K7" s="2"/>
      <c r="L7" s="2"/>
      <c r="M7" s="2"/>
      <c r="N7" s="22"/>
      <c r="O7" s="22"/>
      <c r="P7" s="22"/>
      <c r="Q7" s="22"/>
      <c r="R7" s="22"/>
      <c r="S7" s="2"/>
      <c r="T7" s="2"/>
    </row>
    <row r="8" spans="1:20" ht="21" customHeight="1" x14ac:dyDescent="0.25">
      <c r="A8" s="5" t="s">
        <v>25</v>
      </c>
      <c r="B8" s="16">
        <f>SUMIF(DATA!A:A,A8,DATA!D:D)</f>
        <v>0</v>
      </c>
      <c r="C8" s="2"/>
      <c r="D8" s="5" t="s">
        <v>26</v>
      </c>
      <c r="E8" s="8">
        <v>1</v>
      </c>
      <c r="F8" s="3">
        <f t="shared" si="0"/>
        <v>1</v>
      </c>
      <c r="G8" s="5" t="s">
        <v>27</v>
      </c>
      <c r="H8" s="8"/>
      <c r="I8" s="2">
        <f>H8*10</f>
        <v>0</v>
      </c>
      <c r="J8" s="2"/>
      <c r="K8" s="2"/>
      <c r="L8" s="2"/>
      <c r="M8" s="2"/>
      <c r="N8" s="7"/>
      <c r="O8" s="7"/>
      <c r="P8" s="7"/>
      <c r="Q8" s="7"/>
      <c r="R8" s="7"/>
      <c r="S8" s="2"/>
      <c r="T8" s="2"/>
    </row>
    <row r="9" spans="1:20" ht="21" customHeight="1" x14ac:dyDescent="0.25">
      <c r="A9" s="5" t="s">
        <v>28</v>
      </c>
      <c r="B9" s="16">
        <f>SUMIF(DATA!A:A,A9,DATA!D:D)</f>
        <v>30</v>
      </c>
      <c r="C9" s="2"/>
      <c r="D9" s="5" t="s">
        <v>29</v>
      </c>
      <c r="E9" s="8"/>
      <c r="F9" s="3">
        <f t="shared" si="0"/>
        <v>0</v>
      </c>
      <c r="G9" s="5" t="s">
        <v>30</v>
      </c>
      <c r="H9" s="8">
        <v>1</v>
      </c>
      <c r="I9" s="2">
        <v>0</v>
      </c>
      <c r="J9" s="2"/>
      <c r="K9" s="2"/>
      <c r="L9" s="2"/>
      <c r="M9" s="2"/>
      <c r="N9" s="7"/>
      <c r="O9" s="7"/>
      <c r="P9" s="7"/>
      <c r="Q9" s="7"/>
      <c r="R9" s="7"/>
      <c r="S9" s="2"/>
      <c r="T9" s="2"/>
    </row>
    <row r="10" spans="1:20" ht="21" customHeight="1" x14ac:dyDescent="0.25">
      <c r="A10" s="5" t="s">
        <v>31</v>
      </c>
      <c r="B10" s="16">
        <f>SUMIF(DATA!A:A,A10,DATA!D:D)</f>
        <v>45</v>
      </c>
      <c r="C10" s="2"/>
      <c r="D10" s="5" t="s">
        <v>32</v>
      </c>
      <c r="E10" s="8"/>
      <c r="F10" s="3">
        <f t="shared" si="0"/>
        <v>0</v>
      </c>
      <c r="G10" s="5" t="s">
        <v>33</v>
      </c>
      <c r="H10" s="8"/>
      <c r="I10" s="2">
        <v>0</v>
      </c>
      <c r="J10" s="2"/>
      <c r="K10" s="2"/>
      <c r="L10" s="2"/>
      <c r="M10" s="2"/>
      <c r="N10" s="7"/>
      <c r="O10" s="7"/>
      <c r="P10" s="7"/>
      <c r="Q10" s="7"/>
      <c r="R10" s="7"/>
      <c r="S10" s="2"/>
      <c r="T10" s="2"/>
    </row>
    <row r="11" spans="1:20" ht="21" customHeight="1" x14ac:dyDescent="0.25">
      <c r="A11" s="5" t="s">
        <v>34</v>
      </c>
      <c r="B11" s="16">
        <f>SUMIF(DATA!A:A,A11,DATA!D:D)</f>
        <v>18</v>
      </c>
      <c r="C11" s="2"/>
      <c r="D11" s="5" t="s">
        <v>35</v>
      </c>
      <c r="E11" s="8"/>
      <c r="F11" s="3">
        <f t="shared" si="0"/>
        <v>0</v>
      </c>
      <c r="G11" s="5" t="s">
        <v>36</v>
      </c>
      <c r="H11" s="8">
        <v>2</v>
      </c>
      <c r="I11" s="2">
        <f>H11*50</f>
        <v>100</v>
      </c>
      <c r="J11" s="2"/>
      <c r="K11" s="2"/>
      <c r="L11" s="2"/>
      <c r="M11" s="2"/>
      <c r="N11" s="7"/>
      <c r="O11" s="7"/>
      <c r="P11" s="7"/>
      <c r="Q11" s="7"/>
      <c r="R11" s="7"/>
      <c r="S11" s="2"/>
      <c r="T11" s="2"/>
    </row>
    <row r="12" spans="1:20" ht="21" customHeight="1" x14ac:dyDescent="0.25">
      <c r="A12" s="5" t="s">
        <v>37</v>
      </c>
      <c r="B12" s="16">
        <f>SUMIF(DATA!A:A,A12,DATA!D:D)</f>
        <v>2</v>
      </c>
      <c r="C12" s="2"/>
      <c r="D12" s="5" t="s">
        <v>38</v>
      </c>
      <c r="E12" s="8">
        <v>1</v>
      </c>
      <c r="F12" s="3">
        <f t="shared" si="0"/>
        <v>1</v>
      </c>
      <c r="G12" s="5" t="s">
        <v>39</v>
      </c>
      <c r="H12" s="8">
        <v>1</v>
      </c>
      <c r="I12" s="2">
        <f>H12*25</f>
        <v>25</v>
      </c>
      <c r="J12" s="2"/>
      <c r="K12" s="2"/>
      <c r="L12" s="2"/>
      <c r="M12" s="2"/>
      <c r="N12" s="7"/>
      <c r="O12" s="7"/>
      <c r="P12" s="7"/>
      <c r="Q12" s="7"/>
      <c r="R12" s="7"/>
      <c r="S12" s="2"/>
      <c r="T12" s="2"/>
    </row>
    <row r="13" spans="1:20" ht="21" customHeight="1" x14ac:dyDescent="0.25">
      <c r="A13" s="5" t="s">
        <v>40</v>
      </c>
      <c r="B13" s="16">
        <f>SUMIF(DATA!A:A,A13,DATA!D:D)</f>
        <v>40</v>
      </c>
      <c r="C13" s="2"/>
      <c r="D13" s="5" t="s">
        <v>41</v>
      </c>
      <c r="E13" s="8"/>
      <c r="F13" s="3">
        <f t="shared" si="0"/>
        <v>0</v>
      </c>
      <c r="G13" s="18" t="s">
        <v>42</v>
      </c>
      <c r="H13" s="19"/>
      <c r="I13" s="2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1" customHeight="1" x14ac:dyDescent="0.25">
      <c r="A14" s="5" t="s">
        <v>43</v>
      </c>
      <c r="B14" s="16">
        <f>SUMIF(DATA!A:A,A14,DATA!D:D)</f>
        <v>2</v>
      </c>
      <c r="C14" s="2"/>
      <c r="D14" s="5" t="s">
        <v>44</v>
      </c>
      <c r="E14" s="8"/>
      <c r="F14" s="3">
        <f t="shared" si="0"/>
        <v>0</v>
      </c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1" customHeight="1" x14ac:dyDescent="0.25">
      <c r="A15" s="5" t="s">
        <v>45</v>
      </c>
      <c r="B15" s="16">
        <f>SUMIF(DATA!A:A,A15,DATA!D:D)</f>
        <v>2</v>
      </c>
      <c r="C15" s="2"/>
      <c r="D15" s="5" t="s">
        <v>46</v>
      </c>
      <c r="E15" s="8">
        <v>1</v>
      </c>
      <c r="F15" s="3">
        <f t="shared" si="0"/>
        <v>1</v>
      </c>
      <c r="G15" s="2"/>
      <c r="H15" s="20" t="s">
        <v>47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"/>
      <c r="T15" s="2"/>
    </row>
    <row r="16" spans="1:20" ht="21" customHeight="1" x14ac:dyDescent="0.25">
      <c r="A16" s="5" t="s">
        <v>48</v>
      </c>
      <c r="B16" s="16">
        <f>SUMIF(DATA!A:A,A16,DATA!D:D)</f>
        <v>50</v>
      </c>
      <c r="C16" s="2"/>
      <c r="D16" s="5" t="s">
        <v>49</v>
      </c>
      <c r="E16" s="8">
        <v>2</v>
      </c>
      <c r="F16" s="3">
        <f t="shared" si="0"/>
        <v>2</v>
      </c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"/>
      <c r="T16" s="2"/>
    </row>
    <row r="17" spans="1:20" ht="21" customHeight="1" x14ac:dyDescent="0.25">
      <c r="A17" s="5" t="s">
        <v>50</v>
      </c>
      <c r="B17" s="16">
        <f>SUMIF(DATA!A:A,A17,DATA!D:D)</f>
        <v>0</v>
      </c>
      <c r="C17" s="2"/>
      <c r="D17" s="5" t="s">
        <v>51</v>
      </c>
      <c r="E17" s="8"/>
      <c r="F17" s="3">
        <f t="shared" si="0"/>
        <v>0</v>
      </c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"/>
      <c r="T17" s="2"/>
    </row>
    <row r="18" spans="1:20" ht="21" customHeight="1" x14ac:dyDescent="0.25">
      <c r="A18" s="5" t="s">
        <v>52</v>
      </c>
      <c r="B18" s="16">
        <f>SUMIF(DATA!A:A,A18,DATA!D:D)</f>
        <v>1</v>
      </c>
      <c r="C18" s="2"/>
      <c r="D18" s="5" t="s">
        <v>53</v>
      </c>
      <c r="E18" s="8">
        <v>5</v>
      </c>
      <c r="F18" s="3">
        <v>0</v>
      </c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"/>
      <c r="T18" s="2"/>
    </row>
    <row r="19" spans="1:20" ht="21" customHeight="1" x14ac:dyDescent="0.25">
      <c r="A19" s="5" t="s">
        <v>54</v>
      </c>
      <c r="B19" s="16">
        <f>SUMIF(DATA!A:A,A19,DATA!D:D)</f>
        <v>0</v>
      </c>
      <c r="C19" s="2"/>
      <c r="D19" s="5" t="s">
        <v>55</v>
      </c>
      <c r="E19" s="8"/>
      <c r="F19" s="3">
        <v>0</v>
      </c>
      <c r="G19" s="2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1" customHeight="1" x14ac:dyDescent="0.25">
      <c r="A20" s="5" t="s">
        <v>56</v>
      </c>
      <c r="B20" s="16">
        <f>SUMIF(DATA!A:A,A20,DATA!D:D)</f>
        <v>0</v>
      </c>
      <c r="C20" s="2"/>
      <c r="D20" s="2"/>
      <c r="E20" s="3"/>
      <c r="F20" s="3"/>
      <c r="G20" s="2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1" customHeight="1" x14ac:dyDescent="0.25">
      <c r="A21" s="17" t="s">
        <v>57</v>
      </c>
      <c r="B21" s="16">
        <f>SUMIF(DATA!A:A,A21,DATA!D:D)</f>
        <v>0</v>
      </c>
      <c r="C21" s="2"/>
      <c r="D21" s="17" t="s">
        <v>58</v>
      </c>
      <c r="E21" s="3"/>
      <c r="F21" s="3"/>
      <c r="G21" s="2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 x14ac:dyDescent="0.25">
      <c r="A22" s="17" t="s">
        <v>59</v>
      </c>
      <c r="B22" s="16">
        <f>SUMIF(DATA!A:A,A22,DATA!D:D)</f>
        <v>0</v>
      </c>
      <c r="C22" s="2"/>
      <c r="D22" s="17" t="s">
        <v>60</v>
      </c>
      <c r="E22" s="3"/>
      <c r="F22" s="3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1" customHeight="1" x14ac:dyDescent="0.25">
      <c r="A23" s="18" t="s">
        <v>61</v>
      </c>
      <c r="B23" s="16">
        <f>SUMIF(DATA!A:A,A23,DATA!D:D)</f>
        <v>0</v>
      </c>
      <c r="C23" s="2"/>
      <c r="D23" s="17" t="s">
        <v>62</v>
      </c>
      <c r="E23" s="3"/>
      <c r="F23" s="3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1" customHeight="1" x14ac:dyDescent="0.25">
      <c r="A24" s="2"/>
      <c r="B24" s="2"/>
      <c r="C24" s="2"/>
      <c r="D24" s="17" t="s">
        <v>63</v>
      </c>
      <c r="E24" s="3"/>
      <c r="F24" s="3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1" customHeight="1" x14ac:dyDescent="0.25">
      <c r="A25" s="2"/>
      <c r="B25" s="2"/>
      <c r="D25" s="17" t="s">
        <v>64</v>
      </c>
    </row>
    <row r="26" spans="1:20" ht="21" customHeight="1" x14ac:dyDescent="0.25">
      <c r="D26" s="17" t="s">
        <v>65</v>
      </c>
    </row>
  </sheetData>
  <mergeCells count="2">
    <mergeCell ref="H15:R18"/>
    <mergeCell ref="N2:R7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9032-7D02-41DB-B73B-5E3148905BF4}">
  <sheetPr>
    <tabColor theme="1" tint="0.499984740745262"/>
  </sheetPr>
  <dimension ref="A1:L138"/>
  <sheetViews>
    <sheetView topLeftCell="A106" zoomScale="85" zoomScaleNormal="85" workbookViewId="0">
      <selection activeCell="C141" sqref="C141"/>
    </sheetView>
  </sheetViews>
  <sheetFormatPr defaultRowHeight="15" x14ac:dyDescent="0.25"/>
  <cols>
    <col min="1" max="1" width="33" customWidth="1"/>
    <col min="2" max="3" width="9.140625" style="1"/>
    <col min="4" max="4" width="9" style="1" customWidth="1"/>
    <col min="6" max="6" width="19.42578125" customWidth="1"/>
    <col min="9" max="9" width="30.28515625" customWidth="1"/>
    <col min="10" max="10" width="9.140625" style="1"/>
    <col min="11" max="11" width="28.5703125" customWidth="1"/>
    <col min="12" max="12" width="9.140625" style="1"/>
  </cols>
  <sheetData>
    <row r="1" spans="1:4" x14ac:dyDescent="0.25">
      <c r="A1" t="s">
        <v>4</v>
      </c>
      <c r="C1" s="1" t="s">
        <v>66</v>
      </c>
    </row>
    <row r="2" spans="1:4" x14ac:dyDescent="0.25">
      <c r="A2" t="s">
        <v>8</v>
      </c>
      <c r="B2" s="1">
        <v>250</v>
      </c>
      <c r="C2" s="1">
        <f>BASE!E2</f>
        <v>2</v>
      </c>
      <c r="D2" s="1">
        <f>B2*C2</f>
        <v>500</v>
      </c>
    </row>
    <row r="4" spans="1:4" x14ac:dyDescent="0.25">
      <c r="A4" t="s">
        <v>9</v>
      </c>
    </row>
    <row r="5" spans="1:4" x14ac:dyDescent="0.25">
      <c r="A5" t="s">
        <v>8</v>
      </c>
      <c r="B5" s="1">
        <v>100</v>
      </c>
      <c r="C5" s="1">
        <f>BASE!E3</f>
        <v>4</v>
      </c>
      <c r="D5" s="1">
        <f>B5*C5</f>
        <v>400</v>
      </c>
    </row>
    <row r="7" spans="1:4" x14ac:dyDescent="0.25">
      <c r="A7" t="s">
        <v>13</v>
      </c>
      <c r="C7" s="1">
        <f>BASE!E4</f>
        <v>0</v>
      </c>
    </row>
    <row r="8" spans="1:4" x14ac:dyDescent="0.25">
      <c r="A8" t="s">
        <v>8</v>
      </c>
      <c r="B8" s="1">
        <v>30</v>
      </c>
      <c r="C8" s="1">
        <f>C7</f>
        <v>0</v>
      </c>
      <c r="D8" s="1">
        <f>B8*C8</f>
        <v>0</v>
      </c>
    </row>
    <row r="9" spans="1:4" x14ac:dyDescent="0.25">
      <c r="A9" t="s">
        <v>19</v>
      </c>
      <c r="B9" s="1">
        <v>1</v>
      </c>
      <c r="C9" s="1">
        <f>C7</f>
        <v>0</v>
      </c>
      <c r="D9" s="1">
        <f>B9*C9</f>
        <v>0</v>
      </c>
    </row>
    <row r="11" spans="1:4" x14ac:dyDescent="0.25">
      <c r="A11" t="s">
        <v>17</v>
      </c>
      <c r="C11" s="1">
        <f>BASE!E5</f>
        <v>0</v>
      </c>
    </row>
    <row r="12" spans="1:4" x14ac:dyDescent="0.25">
      <c r="A12" t="s">
        <v>16</v>
      </c>
      <c r="B12" s="1">
        <v>25</v>
      </c>
      <c r="C12" s="1">
        <f>C11</f>
        <v>0</v>
      </c>
      <c r="D12" s="1">
        <f>B12*C12</f>
        <v>0</v>
      </c>
    </row>
    <row r="13" spans="1:4" x14ac:dyDescent="0.25">
      <c r="A13" t="s">
        <v>19</v>
      </c>
      <c r="B13" s="1">
        <v>5</v>
      </c>
      <c r="C13" s="1">
        <f>C11</f>
        <v>0</v>
      </c>
      <c r="D13" s="1">
        <f>B13*C13</f>
        <v>0</v>
      </c>
    </row>
    <row r="15" spans="1:4" x14ac:dyDescent="0.25">
      <c r="A15" t="s">
        <v>20</v>
      </c>
    </row>
    <row r="16" spans="1:4" x14ac:dyDescent="0.25">
      <c r="A16" t="s">
        <v>8</v>
      </c>
      <c r="B16" s="1">
        <v>250</v>
      </c>
      <c r="C16" s="1">
        <f>BASE!E6</f>
        <v>2</v>
      </c>
      <c r="D16" s="1">
        <f>B16*C16</f>
        <v>500</v>
      </c>
    </row>
    <row r="18" spans="1:4" x14ac:dyDescent="0.25">
      <c r="A18" t="s">
        <v>23</v>
      </c>
    </row>
    <row r="19" spans="1:4" x14ac:dyDescent="0.25">
      <c r="A19" t="s">
        <v>8</v>
      </c>
      <c r="B19" s="1">
        <v>100</v>
      </c>
      <c r="C19" s="1">
        <f>BASE!E7</f>
        <v>0</v>
      </c>
      <c r="D19" s="1">
        <f>B19*C19</f>
        <v>0</v>
      </c>
    </row>
    <row r="21" spans="1:4" x14ac:dyDescent="0.25">
      <c r="A21" t="s">
        <v>26</v>
      </c>
    </row>
    <row r="22" spans="1:4" x14ac:dyDescent="0.25">
      <c r="A22" t="s">
        <v>8</v>
      </c>
      <c r="B22" s="1">
        <v>100</v>
      </c>
      <c r="C22" s="1">
        <f>BASE!E8</f>
        <v>1</v>
      </c>
      <c r="D22" s="1">
        <f>B22*C22</f>
        <v>100</v>
      </c>
    </row>
    <row r="24" spans="1:4" x14ac:dyDescent="0.25">
      <c r="A24" t="s">
        <v>29</v>
      </c>
    </row>
    <row r="25" spans="1:4" x14ac:dyDescent="0.25">
      <c r="A25" t="s">
        <v>8</v>
      </c>
      <c r="B25" s="1">
        <v>100</v>
      </c>
      <c r="C25" s="1">
        <f>BASE!E9</f>
        <v>0</v>
      </c>
      <c r="D25" s="1">
        <f>B25*C25</f>
        <v>0</v>
      </c>
    </row>
    <row r="27" spans="1:4" x14ac:dyDescent="0.25">
      <c r="A27" t="s">
        <v>32</v>
      </c>
    </row>
    <row r="28" spans="1:4" x14ac:dyDescent="0.25">
      <c r="A28" t="s">
        <v>8</v>
      </c>
      <c r="B28" s="1">
        <v>100</v>
      </c>
      <c r="C28" s="1">
        <f>BASE!E10</f>
        <v>0</v>
      </c>
      <c r="D28" s="1">
        <f>B28*C28</f>
        <v>0</v>
      </c>
    </row>
    <row r="30" spans="1:4" x14ac:dyDescent="0.25">
      <c r="A30" t="s">
        <v>35</v>
      </c>
      <c r="C30" s="1">
        <f>BASE!E11</f>
        <v>0</v>
      </c>
    </row>
    <row r="31" spans="1:4" x14ac:dyDescent="0.25">
      <c r="A31" t="s">
        <v>16</v>
      </c>
      <c r="B31" s="1">
        <v>10</v>
      </c>
      <c r="C31" s="1">
        <f>C30</f>
        <v>0</v>
      </c>
      <c r="D31" s="1">
        <f>B31*C31</f>
        <v>0</v>
      </c>
    </row>
    <row r="32" spans="1:4" x14ac:dyDescent="0.25">
      <c r="A32" t="s">
        <v>19</v>
      </c>
      <c r="B32" s="1">
        <v>3</v>
      </c>
      <c r="C32" s="1">
        <f>C30</f>
        <v>0</v>
      </c>
      <c r="D32" s="1">
        <f>B32*C32</f>
        <v>0</v>
      </c>
    </row>
    <row r="34" spans="1:4" x14ac:dyDescent="0.25">
      <c r="A34" t="s">
        <v>38</v>
      </c>
    </row>
    <row r="35" spans="1:4" x14ac:dyDescent="0.25">
      <c r="A35" t="s">
        <v>8</v>
      </c>
      <c r="B35" s="1">
        <v>40</v>
      </c>
      <c r="C35" s="1">
        <f>BASE!E12</f>
        <v>1</v>
      </c>
      <c r="D35" s="1">
        <f>B35*C35</f>
        <v>40</v>
      </c>
    </row>
    <row r="37" spans="1:4" x14ac:dyDescent="0.25">
      <c r="A37" t="s">
        <v>41</v>
      </c>
      <c r="C37" s="1">
        <f>BASE!E13</f>
        <v>0</v>
      </c>
    </row>
    <row r="38" spans="1:4" x14ac:dyDescent="0.25">
      <c r="A38" t="s">
        <v>28</v>
      </c>
      <c r="B38" s="1">
        <v>40</v>
      </c>
      <c r="C38" s="1">
        <f>C37</f>
        <v>0</v>
      </c>
      <c r="D38" s="1">
        <f>B38*C38</f>
        <v>0</v>
      </c>
    </row>
    <row r="39" spans="1:4" x14ac:dyDescent="0.25">
      <c r="A39" t="s">
        <v>8</v>
      </c>
      <c r="B39" s="1">
        <v>40</v>
      </c>
      <c r="C39" s="1">
        <f>C37</f>
        <v>0</v>
      </c>
      <c r="D39" s="1">
        <f>B39*C39</f>
        <v>0</v>
      </c>
    </row>
    <row r="40" spans="1:4" x14ac:dyDescent="0.25">
      <c r="A40" t="s">
        <v>22</v>
      </c>
      <c r="B40" s="1">
        <v>40</v>
      </c>
      <c r="C40" s="1">
        <f>C37</f>
        <v>0</v>
      </c>
      <c r="D40" s="1">
        <f>B40*C40</f>
        <v>0</v>
      </c>
    </row>
    <row r="42" spans="1:4" x14ac:dyDescent="0.25">
      <c r="A42" t="s">
        <v>44</v>
      </c>
      <c r="C42" s="1">
        <f>BASE!E14</f>
        <v>0</v>
      </c>
    </row>
    <row r="43" spans="1:4" x14ac:dyDescent="0.25">
      <c r="A43" t="s">
        <v>8</v>
      </c>
      <c r="B43" s="1">
        <v>50</v>
      </c>
      <c r="C43" s="1">
        <f>C42</f>
        <v>0</v>
      </c>
      <c r="D43" s="1">
        <f>B43*C43</f>
        <v>0</v>
      </c>
    </row>
    <row r="44" spans="1:4" x14ac:dyDescent="0.25">
      <c r="A44" t="s">
        <v>25</v>
      </c>
      <c r="B44" s="1">
        <v>50</v>
      </c>
      <c r="C44" s="1">
        <f>C42</f>
        <v>0</v>
      </c>
      <c r="D44" s="1">
        <f>B44*C44</f>
        <v>0</v>
      </c>
    </row>
    <row r="46" spans="1:4" x14ac:dyDescent="0.25">
      <c r="A46" t="s">
        <v>46</v>
      </c>
    </row>
    <row r="47" spans="1:4" x14ac:dyDescent="0.25">
      <c r="A47" t="s">
        <v>8</v>
      </c>
      <c r="B47" s="1">
        <v>30</v>
      </c>
      <c r="C47" s="1">
        <f>BASE!E15</f>
        <v>1</v>
      </c>
      <c r="D47" s="1">
        <f>B47*C47</f>
        <v>30</v>
      </c>
    </row>
    <row r="49" spans="1:4" x14ac:dyDescent="0.25">
      <c r="A49" t="s">
        <v>49</v>
      </c>
    </row>
    <row r="50" spans="1:4" x14ac:dyDescent="0.25">
      <c r="A50" t="s">
        <v>8</v>
      </c>
      <c r="B50" s="1">
        <v>100</v>
      </c>
      <c r="C50" s="1">
        <f>BASE!E16</f>
        <v>2</v>
      </c>
      <c r="D50" s="1">
        <f>B50*C50</f>
        <v>200</v>
      </c>
    </row>
    <row r="52" spans="1:4" x14ac:dyDescent="0.25">
      <c r="A52" t="s">
        <v>51</v>
      </c>
    </row>
    <row r="53" spans="1:4" x14ac:dyDescent="0.25">
      <c r="A53" t="s">
        <v>8</v>
      </c>
      <c r="B53" s="1">
        <v>200</v>
      </c>
      <c r="C53" s="1">
        <f>BASE!E17</f>
        <v>0</v>
      </c>
      <c r="D53" s="1">
        <f>B53*C53</f>
        <v>0</v>
      </c>
    </row>
    <row r="55" spans="1:4" x14ac:dyDescent="0.25">
      <c r="A55" t="s">
        <v>53</v>
      </c>
      <c r="C55" s="1">
        <f>BASE!E18</f>
        <v>5</v>
      </c>
    </row>
    <row r="56" spans="1:4" x14ac:dyDescent="0.25">
      <c r="A56" t="s">
        <v>31</v>
      </c>
      <c r="B56" s="1">
        <v>5</v>
      </c>
      <c r="C56" s="1">
        <f>C55</f>
        <v>5</v>
      </c>
      <c r="D56" s="1">
        <f>B56*C56</f>
        <v>25</v>
      </c>
    </row>
    <row r="57" spans="1:4" x14ac:dyDescent="0.25">
      <c r="A57" t="s">
        <v>19</v>
      </c>
      <c r="B57" s="1">
        <v>1</v>
      </c>
      <c r="C57" s="1">
        <f>C55</f>
        <v>5</v>
      </c>
      <c r="D57" s="1">
        <f>B57*C57</f>
        <v>5</v>
      </c>
    </row>
    <row r="59" spans="1:4" x14ac:dyDescent="0.25">
      <c r="A59" t="s">
        <v>55</v>
      </c>
    </row>
    <row r="60" spans="1:4" x14ac:dyDescent="0.25">
      <c r="A60" t="s">
        <v>19</v>
      </c>
      <c r="B60" s="1">
        <v>1</v>
      </c>
      <c r="C60" s="1">
        <f>BASE!E19</f>
        <v>0</v>
      </c>
      <c r="D60" s="1">
        <f>B60*C60</f>
        <v>0</v>
      </c>
    </row>
    <row r="62" spans="1:4" x14ac:dyDescent="0.25">
      <c r="A62" t="s">
        <v>10</v>
      </c>
      <c r="C62" s="1">
        <f>BASE!H2</f>
        <v>1</v>
      </c>
    </row>
    <row r="63" spans="1:4" x14ac:dyDescent="0.25">
      <c r="A63" t="s">
        <v>34</v>
      </c>
      <c r="B63" s="1">
        <v>4</v>
      </c>
      <c r="C63" s="1">
        <f>C62</f>
        <v>1</v>
      </c>
      <c r="D63" s="1">
        <f>B63*C63</f>
        <v>4</v>
      </c>
    </row>
    <row r="64" spans="1:4" x14ac:dyDescent="0.25">
      <c r="A64" t="s">
        <v>37</v>
      </c>
      <c r="B64" s="1">
        <v>2</v>
      </c>
      <c r="C64" s="1">
        <f>C62</f>
        <v>1</v>
      </c>
      <c r="D64" s="1">
        <f>B64*C64</f>
        <v>2</v>
      </c>
    </row>
    <row r="65" spans="1:4" x14ac:dyDescent="0.25">
      <c r="A65" t="s">
        <v>40</v>
      </c>
      <c r="B65" s="1">
        <v>40</v>
      </c>
      <c r="C65" s="1">
        <f>C62</f>
        <v>1</v>
      </c>
      <c r="D65" s="1">
        <f>B65*C65</f>
        <v>40</v>
      </c>
    </row>
    <row r="67" spans="1:4" x14ac:dyDescent="0.25">
      <c r="A67" t="s">
        <v>14</v>
      </c>
      <c r="C67" s="1">
        <f>BASE!H4</f>
        <v>1</v>
      </c>
    </row>
    <row r="68" spans="1:4" x14ac:dyDescent="0.25">
      <c r="A68" t="s">
        <v>34</v>
      </c>
      <c r="B68" s="1">
        <v>10</v>
      </c>
      <c r="C68" s="1">
        <f>C67</f>
        <v>1</v>
      </c>
      <c r="D68" s="1">
        <f t="shared" ref="D68:D70" si="0">B68*C68</f>
        <v>10</v>
      </c>
    </row>
    <row r="69" spans="1:4" x14ac:dyDescent="0.25">
      <c r="A69" t="s">
        <v>43</v>
      </c>
      <c r="B69" s="1">
        <v>2</v>
      </c>
      <c r="C69" s="1">
        <f>C67</f>
        <v>1</v>
      </c>
      <c r="D69" s="1">
        <f t="shared" si="0"/>
        <v>2</v>
      </c>
    </row>
    <row r="70" spans="1:4" x14ac:dyDescent="0.25">
      <c r="A70" t="s">
        <v>45</v>
      </c>
      <c r="B70" s="1">
        <v>2</v>
      </c>
      <c r="C70" s="1">
        <f>C67</f>
        <v>1</v>
      </c>
      <c r="D70" s="1">
        <f t="shared" si="0"/>
        <v>2</v>
      </c>
    </row>
    <row r="72" spans="1:4" x14ac:dyDescent="0.25">
      <c r="A72" t="s">
        <v>21</v>
      </c>
      <c r="C72" s="1">
        <f>BASE!H6</f>
        <v>0</v>
      </c>
    </row>
    <row r="73" spans="1:4" x14ac:dyDescent="0.25">
      <c r="A73" t="s">
        <v>16</v>
      </c>
      <c r="B73" s="1">
        <v>25</v>
      </c>
      <c r="C73" s="1">
        <f>C72</f>
        <v>0</v>
      </c>
      <c r="D73" s="1">
        <f t="shared" ref="D73:D74" si="1">B73*C73</f>
        <v>0</v>
      </c>
    </row>
    <row r="74" spans="1:4" x14ac:dyDescent="0.25">
      <c r="A74" t="s">
        <v>45</v>
      </c>
      <c r="B74" s="1">
        <v>3</v>
      </c>
      <c r="C74" s="1">
        <f>C72</f>
        <v>0</v>
      </c>
      <c r="D74" s="1">
        <f t="shared" si="1"/>
        <v>0</v>
      </c>
    </row>
    <row r="76" spans="1:4" x14ac:dyDescent="0.25">
      <c r="A76" t="s">
        <v>24</v>
      </c>
      <c r="C76" s="1">
        <f>BASE!H7</f>
        <v>1</v>
      </c>
    </row>
    <row r="77" spans="1:4" x14ac:dyDescent="0.25">
      <c r="A77" t="s">
        <v>34</v>
      </c>
      <c r="B77" s="1">
        <v>1</v>
      </c>
      <c r="C77" s="1">
        <f>C76</f>
        <v>1</v>
      </c>
      <c r="D77" s="1">
        <f t="shared" ref="D77:D79" si="2">B77*C77</f>
        <v>1</v>
      </c>
    </row>
    <row r="78" spans="1:4" x14ac:dyDescent="0.25">
      <c r="A78" t="s">
        <v>31</v>
      </c>
      <c r="B78" s="1">
        <v>20</v>
      </c>
      <c r="C78" s="1">
        <f>C76</f>
        <v>1</v>
      </c>
      <c r="D78" s="1">
        <f t="shared" si="2"/>
        <v>20</v>
      </c>
    </row>
    <row r="79" spans="1:4" x14ac:dyDescent="0.25">
      <c r="A79" t="s">
        <v>48</v>
      </c>
      <c r="B79" s="1">
        <v>50</v>
      </c>
      <c r="C79" s="1">
        <f>C76</f>
        <v>1</v>
      </c>
      <c r="D79" s="1">
        <f t="shared" si="2"/>
        <v>50</v>
      </c>
    </row>
    <row r="81" spans="1:4" x14ac:dyDescent="0.25">
      <c r="A81" t="s">
        <v>27</v>
      </c>
      <c r="C81" s="1">
        <f>BASE!H8</f>
        <v>0</v>
      </c>
    </row>
    <row r="82" spans="1:4" x14ac:dyDescent="0.25">
      <c r="A82" t="s">
        <v>34</v>
      </c>
      <c r="B82" s="1">
        <v>1</v>
      </c>
      <c r="C82" s="1">
        <f>C81</f>
        <v>0</v>
      </c>
      <c r="D82" s="1">
        <f t="shared" ref="D82:D84" si="3">B82*C82</f>
        <v>0</v>
      </c>
    </row>
    <row r="83" spans="1:4" x14ac:dyDescent="0.25">
      <c r="A83" t="s">
        <v>31</v>
      </c>
      <c r="B83" s="1">
        <v>20</v>
      </c>
      <c r="C83" s="1">
        <f>C81</f>
        <v>0</v>
      </c>
      <c r="D83" s="1">
        <f t="shared" si="3"/>
        <v>0</v>
      </c>
    </row>
    <row r="84" spans="1:4" x14ac:dyDescent="0.25">
      <c r="A84" t="s">
        <v>50</v>
      </c>
      <c r="B84" s="1">
        <v>50</v>
      </c>
      <c r="C84" s="1">
        <f>C81</f>
        <v>0</v>
      </c>
      <c r="D84" s="1">
        <f t="shared" si="3"/>
        <v>0</v>
      </c>
    </row>
    <row r="86" spans="1:4" x14ac:dyDescent="0.25">
      <c r="A86" t="s">
        <v>18</v>
      </c>
    </row>
    <row r="87" spans="1:4" x14ac:dyDescent="0.25">
      <c r="A87" t="s">
        <v>25</v>
      </c>
      <c r="B87" s="1">
        <v>25</v>
      </c>
      <c r="C87" s="1">
        <f>BASE!H5</f>
        <v>0</v>
      </c>
      <c r="D87" s="1">
        <f t="shared" ref="D87" si="4">B87*C87</f>
        <v>0</v>
      </c>
    </row>
    <row r="89" spans="1:4" x14ac:dyDescent="0.25">
      <c r="A89" t="s">
        <v>5</v>
      </c>
    </row>
    <row r="90" spans="1:4" x14ac:dyDescent="0.25">
      <c r="A90" t="s">
        <v>67</v>
      </c>
      <c r="B90" s="1">
        <v>30</v>
      </c>
      <c r="C90" s="1">
        <f>BASE!H2</f>
        <v>1</v>
      </c>
      <c r="D90" s="1">
        <f t="shared" ref="D90" si="5">B90*C90</f>
        <v>30</v>
      </c>
    </row>
    <row r="92" spans="1:4" x14ac:dyDescent="0.25">
      <c r="A92" t="s">
        <v>30</v>
      </c>
      <c r="C92" s="1">
        <f>BASE!H9</f>
        <v>1</v>
      </c>
      <c r="D92" s="1">
        <f t="shared" ref="D92:D94" si="6">B92*C92</f>
        <v>0</v>
      </c>
    </row>
    <row r="93" spans="1:4" x14ac:dyDescent="0.25">
      <c r="A93" t="s">
        <v>34</v>
      </c>
      <c r="B93" s="1">
        <v>2</v>
      </c>
      <c r="C93" s="1">
        <f>C92</f>
        <v>1</v>
      </c>
      <c r="D93" s="1">
        <f t="shared" si="6"/>
        <v>2</v>
      </c>
    </row>
    <row r="94" spans="1:4" x14ac:dyDescent="0.25">
      <c r="A94" t="s">
        <v>52</v>
      </c>
      <c r="B94" s="1">
        <v>1</v>
      </c>
      <c r="C94" s="1">
        <f>C92</f>
        <v>1</v>
      </c>
      <c r="D94" s="1">
        <f t="shared" si="6"/>
        <v>1</v>
      </c>
    </row>
    <row r="96" spans="1:4" x14ac:dyDescent="0.25">
      <c r="A96" t="s">
        <v>33</v>
      </c>
      <c r="C96" s="1">
        <f>BASE!H10</f>
        <v>0</v>
      </c>
    </row>
    <row r="97" spans="1:4" x14ac:dyDescent="0.25">
      <c r="A97" t="s">
        <v>48</v>
      </c>
      <c r="B97" s="1">
        <v>100</v>
      </c>
      <c r="C97" s="1">
        <f>C96</f>
        <v>0</v>
      </c>
      <c r="D97" s="1">
        <f t="shared" ref="D97:D99" si="7">B97*C97</f>
        <v>0</v>
      </c>
    </row>
    <row r="98" spans="1:4" x14ac:dyDescent="0.25">
      <c r="A98" t="s">
        <v>54</v>
      </c>
      <c r="B98" s="1">
        <v>100</v>
      </c>
      <c r="C98" s="1">
        <f>C96</f>
        <v>0</v>
      </c>
      <c r="D98" s="1">
        <f t="shared" si="7"/>
        <v>0</v>
      </c>
    </row>
    <row r="99" spans="1:4" x14ac:dyDescent="0.25">
      <c r="A99" t="s">
        <v>56</v>
      </c>
      <c r="B99" s="1">
        <v>4</v>
      </c>
      <c r="C99" s="1">
        <f>C96</f>
        <v>0</v>
      </c>
      <c r="D99" s="1">
        <f t="shared" si="7"/>
        <v>0</v>
      </c>
    </row>
    <row r="101" spans="1:4" x14ac:dyDescent="0.25">
      <c r="A101" t="s">
        <v>36</v>
      </c>
      <c r="C101" s="1">
        <f>BASE!H11</f>
        <v>2</v>
      </c>
    </row>
    <row r="102" spans="1:4" x14ac:dyDescent="0.25">
      <c r="A102" t="s">
        <v>16</v>
      </c>
      <c r="B102" s="1">
        <v>60</v>
      </c>
      <c r="C102" s="1">
        <f>C101</f>
        <v>2</v>
      </c>
      <c r="D102" s="1">
        <f t="shared" ref="D102:D103" si="8">B102*C102</f>
        <v>120</v>
      </c>
    </row>
    <row r="103" spans="1:4" x14ac:dyDescent="0.25">
      <c r="A103" t="s">
        <v>68</v>
      </c>
      <c r="B103" s="1">
        <v>100</v>
      </c>
      <c r="C103" s="1">
        <f>C101</f>
        <v>2</v>
      </c>
      <c r="D103" s="1">
        <f t="shared" si="8"/>
        <v>200</v>
      </c>
    </row>
    <row r="105" spans="1:4" x14ac:dyDescent="0.25">
      <c r="A105" t="s">
        <v>39</v>
      </c>
      <c r="C105" s="1">
        <f>BASE!H12</f>
        <v>1</v>
      </c>
    </row>
    <row r="106" spans="1:4" x14ac:dyDescent="0.25">
      <c r="A106" t="s">
        <v>34</v>
      </c>
      <c r="B106" s="1">
        <v>1</v>
      </c>
      <c r="C106" s="1">
        <f>C105</f>
        <v>1</v>
      </c>
      <c r="D106" s="1">
        <f t="shared" ref="D106:D108" si="9">B106*C106</f>
        <v>1</v>
      </c>
    </row>
    <row r="107" spans="1:4" x14ac:dyDescent="0.25">
      <c r="A107" t="s">
        <v>67</v>
      </c>
      <c r="B107" s="1">
        <v>50</v>
      </c>
      <c r="C107" s="1">
        <f>C105</f>
        <v>1</v>
      </c>
      <c r="D107" s="1">
        <f t="shared" si="9"/>
        <v>50</v>
      </c>
    </row>
    <row r="108" spans="1:4" x14ac:dyDescent="0.25">
      <c r="A108" t="s">
        <v>28</v>
      </c>
      <c r="B108" s="1">
        <v>30</v>
      </c>
      <c r="C108" s="1">
        <f>C105</f>
        <v>1</v>
      </c>
      <c r="D108" s="1">
        <f t="shared" si="9"/>
        <v>30</v>
      </c>
    </row>
    <row r="110" spans="1:4" x14ac:dyDescent="0.25">
      <c r="A110" t="s">
        <v>58</v>
      </c>
      <c r="C110"/>
    </row>
    <row r="111" spans="1:4" x14ac:dyDescent="0.25">
      <c r="A111" t="s">
        <v>8</v>
      </c>
      <c r="B111" s="1">
        <v>180</v>
      </c>
      <c r="C111">
        <f>BASE!E21</f>
        <v>0</v>
      </c>
      <c r="D111" s="1">
        <f t="shared" ref="D111" si="10">B111*C111</f>
        <v>0</v>
      </c>
    </row>
    <row r="112" spans="1:4" x14ac:dyDescent="0.25">
      <c r="C112"/>
    </row>
    <row r="113" spans="1:4" x14ac:dyDescent="0.25">
      <c r="A113" t="s">
        <v>60</v>
      </c>
      <c r="C113"/>
    </row>
    <row r="114" spans="1:4" x14ac:dyDescent="0.25">
      <c r="A114" t="s">
        <v>8</v>
      </c>
      <c r="B114" s="1">
        <v>350</v>
      </c>
      <c r="C114">
        <f>BASE!E22</f>
        <v>0</v>
      </c>
      <c r="D114" s="1">
        <f t="shared" ref="D114" si="11">B114*C114</f>
        <v>0</v>
      </c>
    </row>
    <row r="115" spans="1:4" x14ac:dyDescent="0.25">
      <c r="C115"/>
    </row>
    <row r="116" spans="1:4" x14ac:dyDescent="0.25">
      <c r="A116" t="s">
        <v>62</v>
      </c>
      <c r="C116">
        <f>BASE!E23</f>
        <v>0</v>
      </c>
    </row>
    <row r="117" spans="1:4" x14ac:dyDescent="0.25">
      <c r="A117" t="s">
        <v>8</v>
      </c>
      <c r="B117" s="1">
        <v>80</v>
      </c>
      <c r="C117">
        <f>C116</f>
        <v>0</v>
      </c>
      <c r="D117" s="1">
        <f t="shared" ref="D117:D119" si="12">B117*C117</f>
        <v>0</v>
      </c>
    </row>
    <row r="118" spans="1:4" x14ac:dyDescent="0.25">
      <c r="A118" t="s">
        <v>57</v>
      </c>
      <c r="B118" s="1">
        <v>3</v>
      </c>
      <c r="C118">
        <f>C116</f>
        <v>0</v>
      </c>
      <c r="D118" s="1">
        <f t="shared" si="12"/>
        <v>0</v>
      </c>
    </row>
    <row r="119" spans="1:4" x14ac:dyDescent="0.25">
      <c r="A119" t="s">
        <v>59</v>
      </c>
      <c r="B119" s="1">
        <v>2</v>
      </c>
      <c r="C119">
        <f>C116</f>
        <v>0</v>
      </c>
      <c r="D119" s="1">
        <f t="shared" si="12"/>
        <v>0</v>
      </c>
    </row>
    <row r="120" spans="1:4" x14ac:dyDescent="0.25">
      <c r="C120"/>
    </row>
    <row r="121" spans="1:4" x14ac:dyDescent="0.25">
      <c r="A121" t="s">
        <v>63</v>
      </c>
      <c r="C121">
        <f>BASE!E24</f>
        <v>0</v>
      </c>
    </row>
    <row r="122" spans="1:4" x14ac:dyDescent="0.25">
      <c r="A122" t="s">
        <v>69</v>
      </c>
      <c r="B122" s="1">
        <v>25</v>
      </c>
      <c r="C122">
        <f>C121</f>
        <v>0</v>
      </c>
      <c r="D122" s="1">
        <f t="shared" ref="D122:D123" si="13">B122*C122</f>
        <v>0</v>
      </c>
    </row>
    <row r="123" spans="1:4" x14ac:dyDescent="0.25">
      <c r="A123" t="s">
        <v>57</v>
      </c>
      <c r="B123" s="1">
        <v>1</v>
      </c>
      <c r="C123">
        <f>C121</f>
        <v>0</v>
      </c>
      <c r="D123" s="1">
        <f t="shared" si="13"/>
        <v>0</v>
      </c>
    </row>
    <row r="124" spans="1:4" x14ac:dyDescent="0.25">
      <c r="C124"/>
    </row>
    <row r="125" spans="1:4" x14ac:dyDescent="0.25">
      <c r="A125" t="s">
        <v>64</v>
      </c>
      <c r="C125">
        <f>BASE!E25</f>
        <v>0</v>
      </c>
    </row>
    <row r="126" spans="1:4" x14ac:dyDescent="0.25">
      <c r="A126" t="s">
        <v>69</v>
      </c>
      <c r="B126" s="1">
        <v>25</v>
      </c>
      <c r="C126">
        <f>C125</f>
        <v>0</v>
      </c>
      <c r="D126" s="1">
        <f t="shared" ref="D126:D128" si="14">B126*C126</f>
        <v>0</v>
      </c>
    </row>
    <row r="127" spans="1:4" x14ac:dyDescent="0.25">
      <c r="A127" t="s">
        <v>57</v>
      </c>
      <c r="B127" s="1">
        <v>2</v>
      </c>
      <c r="C127">
        <f>C125</f>
        <v>0</v>
      </c>
      <c r="D127" s="1">
        <f t="shared" si="14"/>
        <v>0</v>
      </c>
    </row>
    <row r="128" spans="1:4" x14ac:dyDescent="0.25">
      <c r="A128" t="s">
        <v>19</v>
      </c>
      <c r="B128" s="1">
        <v>1</v>
      </c>
      <c r="C128">
        <f>C125</f>
        <v>0</v>
      </c>
      <c r="D128" s="1">
        <f t="shared" si="14"/>
        <v>0</v>
      </c>
    </row>
    <row r="129" spans="1:4" x14ac:dyDescent="0.25">
      <c r="C129"/>
    </row>
    <row r="130" spans="1:4" x14ac:dyDescent="0.25">
      <c r="A130" t="s">
        <v>42</v>
      </c>
      <c r="C130" s="1">
        <f>BASE!H13</f>
        <v>0</v>
      </c>
    </row>
    <row r="131" spans="1:4" x14ac:dyDescent="0.25">
      <c r="A131" t="s">
        <v>34</v>
      </c>
      <c r="B131" s="1">
        <v>5</v>
      </c>
      <c r="C131" s="1">
        <f>C130</f>
        <v>0</v>
      </c>
      <c r="D131" s="1">
        <f t="shared" ref="D131:D133" si="15">B131*C131</f>
        <v>0</v>
      </c>
    </row>
    <row r="132" spans="1:4" x14ac:dyDescent="0.25">
      <c r="A132" t="s">
        <v>57</v>
      </c>
      <c r="B132" s="1">
        <v>4</v>
      </c>
      <c r="C132" s="1">
        <f>C130</f>
        <v>0</v>
      </c>
      <c r="D132" s="1">
        <f t="shared" si="15"/>
        <v>0</v>
      </c>
    </row>
    <row r="133" spans="1:4" x14ac:dyDescent="0.25">
      <c r="A133" t="s">
        <v>61</v>
      </c>
      <c r="B133" s="1">
        <v>100</v>
      </c>
      <c r="C133" s="1">
        <f>C130</f>
        <v>0</v>
      </c>
      <c r="D133" s="1">
        <f t="shared" si="15"/>
        <v>0</v>
      </c>
    </row>
    <row r="135" spans="1:4" x14ac:dyDescent="0.25">
      <c r="A135" t="s">
        <v>65</v>
      </c>
      <c r="C135" s="1">
        <f>BASE!E26</f>
        <v>0</v>
      </c>
    </row>
    <row r="136" spans="1:4" x14ac:dyDescent="0.25">
      <c r="A136" t="s">
        <v>69</v>
      </c>
      <c r="B136" s="1">
        <v>25</v>
      </c>
      <c r="C136" s="1">
        <f>C135</f>
        <v>0</v>
      </c>
      <c r="D136" s="1">
        <f t="shared" ref="D136:D138" si="16">B136*C136</f>
        <v>0</v>
      </c>
    </row>
    <row r="137" spans="1:4" x14ac:dyDescent="0.25">
      <c r="A137" t="s">
        <v>57</v>
      </c>
      <c r="B137" s="1">
        <v>2</v>
      </c>
      <c r="C137" s="1">
        <f>C135</f>
        <v>0</v>
      </c>
      <c r="D137" s="1">
        <f t="shared" si="16"/>
        <v>0</v>
      </c>
    </row>
    <row r="138" spans="1:4" x14ac:dyDescent="0.25">
      <c r="A138" t="s">
        <v>19</v>
      </c>
      <c r="B138" s="1">
        <v>1</v>
      </c>
      <c r="C138" s="1">
        <f>C135</f>
        <v>0</v>
      </c>
      <c r="D138" s="1">
        <f t="shared" si="16"/>
        <v>0</v>
      </c>
    </row>
  </sheetData>
  <pageMargins left="0.7" right="0.7" top="0.75" bottom="0.75" header="0.3" footer="0.3"/>
  <pageSetup paperSize="0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F70F-A224-40F8-A00F-76524F28491D}">
  <dimension ref="B1:I314"/>
  <sheetViews>
    <sheetView tabSelected="1" workbookViewId="0">
      <selection activeCell="M21" sqref="M21"/>
    </sheetView>
  </sheetViews>
  <sheetFormatPr defaultColWidth="9.140625" defaultRowHeight="15" x14ac:dyDescent="0.25"/>
  <cols>
    <col min="1" max="1" width="6.5703125" style="15" customWidth="1"/>
    <col min="2" max="2" width="17.5703125" style="13" customWidth="1"/>
    <col min="3" max="3" width="3.5703125" style="14" bestFit="1" customWidth="1"/>
    <col min="4" max="4" width="16.28515625" style="13" bestFit="1" customWidth="1"/>
    <col min="5" max="5" width="3.5703125" style="14" bestFit="1" customWidth="1"/>
    <col min="6" max="6" width="15.85546875" style="13" bestFit="1" customWidth="1"/>
    <col min="7" max="7" width="3.5703125" style="14" bestFit="1" customWidth="1"/>
    <col min="8" max="8" width="15.85546875" style="13" bestFit="1" customWidth="1"/>
    <col min="9" max="9" width="3.5703125" style="14" bestFit="1" customWidth="1"/>
    <col min="10" max="16384" width="9.140625" style="15"/>
  </cols>
  <sheetData>
    <row r="1" spans="2:9" ht="11.25" customHeight="1" x14ac:dyDescent="0.25">
      <c r="B1" s="13" t="s">
        <v>70</v>
      </c>
      <c r="C1" s="14">
        <v>1</v>
      </c>
      <c r="D1" s="13" t="s">
        <v>71</v>
      </c>
      <c r="E1" s="14">
        <v>1</v>
      </c>
      <c r="F1" s="13" t="s">
        <v>72</v>
      </c>
      <c r="G1" s="14">
        <v>1</v>
      </c>
    </row>
    <row r="2" spans="2:9" ht="11.25" customHeight="1" x14ac:dyDescent="0.25">
      <c r="B2" s="13" t="s">
        <v>70</v>
      </c>
      <c r="C2" s="14">
        <v>1</v>
      </c>
      <c r="D2" s="13" t="s">
        <v>73</v>
      </c>
      <c r="E2" s="14">
        <v>2</v>
      </c>
      <c r="F2" s="13" t="s">
        <v>69</v>
      </c>
      <c r="G2" s="14">
        <v>1</v>
      </c>
    </row>
    <row r="3" spans="2:9" ht="11.25" customHeight="1" x14ac:dyDescent="0.25">
      <c r="B3" s="13" t="s">
        <v>70</v>
      </c>
      <c r="C3" s="14">
        <v>1</v>
      </c>
      <c r="D3" s="13" t="s">
        <v>73</v>
      </c>
      <c r="E3" s="14">
        <v>2</v>
      </c>
      <c r="F3" s="13" t="s">
        <v>8</v>
      </c>
      <c r="G3" s="14">
        <v>1</v>
      </c>
    </row>
    <row r="4" spans="2:9" ht="11.25" customHeight="1" x14ac:dyDescent="0.25">
      <c r="B4" s="13" t="s">
        <v>70</v>
      </c>
      <c r="C4" s="14">
        <v>1</v>
      </c>
      <c r="D4" s="13" t="s">
        <v>74</v>
      </c>
      <c r="E4" s="14">
        <v>2</v>
      </c>
      <c r="F4" s="13" t="s">
        <v>61</v>
      </c>
      <c r="G4" s="14">
        <v>1</v>
      </c>
    </row>
    <row r="5" spans="2:9" ht="11.25" customHeight="1" x14ac:dyDescent="0.25">
      <c r="B5" s="13" t="s">
        <v>75</v>
      </c>
      <c r="C5" s="14">
        <v>1</v>
      </c>
      <c r="D5" s="13" t="s">
        <v>73</v>
      </c>
      <c r="E5" s="14">
        <v>30</v>
      </c>
      <c r="F5" s="13" t="s">
        <v>76</v>
      </c>
      <c r="G5" s="14">
        <v>60</v>
      </c>
      <c r="H5" s="13" t="s">
        <v>54</v>
      </c>
      <c r="I5" s="14">
        <v>20</v>
      </c>
    </row>
    <row r="6" spans="2:9" ht="11.25" customHeight="1" x14ac:dyDescent="0.25">
      <c r="B6" s="13" t="s">
        <v>75</v>
      </c>
      <c r="C6" s="14">
        <v>1</v>
      </c>
      <c r="D6" s="13" t="s">
        <v>73</v>
      </c>
      <c r="E6" s="14">
        <v>30</v>
      </c>
      <c r="F6" s="13" t="s">
        <v>31</v>
      </c>
      <c r="G6" s="14">
        <v>30</v>
      </c>
      <c r="H6" s="13" t="s">
        <v>54</v>
      </c>
      <c r="I6" s="14">
        <v>20</v>
      </c>
    </row>
    <row r="7" spans="2:9" ht="11.25" customHeight="1" x14ac:dyDescent="0.25">
      <c r="B7" s="13" t="s">
        <v>75</v>
      </c>
      <c r="C7" s="14">
        <v>1</v>
      </c>
      <c r="D7" s="13" t="s">
        <v>73</v>
      </c>
      <c r="E7" s="14">
        <v>30</v>
      </c>
      <c r="F7" s="13" t="s">
        <v>76</v>
      </c>
      <c r="G7" s="14">
        <v>60</v>
      </c>
      <c r="H7" s="13" t="s">
        <v>77</v>
      </c>
      <c r="I7" s="14">
        <v>20</v>
      </c>
    </row>
    <row r="8" spans="2:9" ht="11.25" customHeight="1" x14ac:dyDescent="0.25">
      <c r="B8" s="13" t="s">
        <v>75</v>
      </c>
      <c r="C8" s="14">
        <v>1</v>
      </c>
      <c r="D8" s="13" t="s">
        <v>73</v>
      </c>
      <c r="E8" s="14">
        <v>30</v>
      </c>
      <c r="F8" s="13" t="s">
        <v>31</v>
      </c>
      <c r="G8" s="14">
        <v>30</v>
      </c>
      <c r="H8" s="13" t="s">
        <v>77</v>
      </c>
      <c r="I8" s="14">
        <v>20</v>
      </c>
    </row>
    <row r="9" spans="2:9" ht="11.25" customHeight="1" x14ac:dyDescent="0.25">
      <c r="B9" s="13" t="s">
        <v>75</v>
      </c>
      <c r="C9" s="14">
        <v>1</v>
      </c>
      <c r="D9" s="13" t="s">
        <v>73</v>
      </c>
      <c r="E9" s="14">
        <v>30</v>
      </c>
      <c r="F9" s="13" t="s">
        <v>76</v>
      </c>
      <c r="G9" s="14">
        <v>60</v>
      </c>
      <c r="H9" s="13" t="s">
        <v>28</v>
      </c>
      <c r="I9" s="14">
        <v>10</v>
      </c>
    </row>
    <row r="10" spans="2:9" ht="11.25" customHeight="1" x14ac:dyDescent="0.25">
      <c r="B10" s="13" t="s">
        <v>75</v>
      </c>
      <c r="C10" s="14">
        <v>1</v>
      </c>
      <c r="D10" s="13" t="s">
        <v>73</v>
      </c>
      <c r="E10" s="14">
        <v>30</v>
      </c>
      <c r="F10" s="13" t="s">
        <v>31</v>
      </c>
      <c r="G10" s="14">
        <v>30</v>
      </c>
      <c r="H10" s="13" t="s">
        <v>28</v>
      </c>
      <c r="I10" s="14">
        <v>10</v>
      </c>
    </row>
    <row r="11" spans="2:9" ht="11.25" customHeight="1" x14ac:dyDescent="0.25">
      <c r="B11" s="13" t="s">
        <v>75</v>
      </c>
      <c r="C11" s="14">
        <v>1</v>
      </c>
      <c r="D11" s="13" t="s">
        <v>73</v>
      </c>
      <c r="E11" s="14">
        <v>30</v>
      </c>
      <c r="F11" s="13" t="s">
        <v>76</v>
      </c>
      <c r="G11" s="14">
        <v>60</v>
      </c>
      <c r="H11" s="13" t="s">
        <v>78</v>
      </c>
      <c r="I11" s="14">
        <v>5</v>
      </c>
    </row>
    <row r="12" spans="2:9" ht="11.25" customHeight="1" x14ac:dyDescent="0.25">
      <c r="B12" s="13" t="s">
        <v>75</v>
      </c>
      <c r="C12" s="14">
        <v>1</v>
      </c>
      <c r="D12" s="13" t="s">
        <v>73</v>
      </c>
      <c r="E12" s="14">
        <v>30</v>
      </c>
      <c r="F12" s="13" t="s">
        <v>31</v>
      </c>
      <c r="G12" s="14">
        <v>30</v>
      </c>
      <c r="H12" s="13" t="s">
        <v>78</v>
      </c>
      <c r="I12" s="14">
        <v>5</v>
      </c>
    </row>
    <row r="13" spans="2:9" ht="11.25" customHeight="1" x14ac:dyDescent="0.25">
      <c r="B13" s="13" t="s">
        <v>79</v>
      </c>
      <c r="C13" s="14">
        <v>2</v>
      </c>
      <c r="D13" s="13" t="s">
        <v>80</v>
      </c>
      <c r="E13" s="14">
        <v>1</v>
      </c>
      <c r="F13" s="13" t="s">
        <v>79</v>
      </c>
      <c r="G13" s="14">
        <v>1</v>
      </c>
    </row>
    <row r="14" spans="2:9" ht="11.25" customHeight="1" x14ac:dyDescent="0.25">
      <c r="B14" s="13" t="s">
        <v>79</v>
      </c>
      <c r="C14" s="14">
        <v>1</v>
      </c>
      <c r="D14" s="13" t="s">
        <v>80</v>
      </c>
      <c r="E14" s="14">
        <v>2</v>
      </c>
      <c r="F14" s="13" t="s">
        <v>81</v>
      </c>
      <c r="G14" s="14">
        <v>1</v>
      </c>
    </row>
    <row r="15" spans="2:9" ht="11.25" customHeight="1" x14ac:dyDescent="0.25">
      <c r="B15" s="13" t="s">
        <v>79</v>
      </c>
      <c r="C15" s="14">
        <v>1</v>
      </c>
      <c r="D15" s="13" t="s">
        <v>80</v>
      </c>
      <c r="E15" s="14">
        <v>1</v>
      </c>
      <c r="F15" s="13" t="s">
        <v>82</v>
      </c>
      <c r="G15" s="14">
        <v>1</v>
      </c>
    </row>
    <row r="16" spans="2:9" ht="11.25" customHeight="1" x14ac:dyDescent="0.25">
      <c r="B16" s="13" t="s">
        <v>83</v>
      </c>
      <c r="C16" s="14">
        <v>2</v>
      </c>
      <c r="D16" s="13" t="s">
        <v>83</v>
      </c>
      <c r="E16" s="14">
        <v>1</v>
      </c>
      <c r="F16" s="13" t="s">
        <v>67</v>
      </c>
      <c r="G16" s="14">
        <v>1</v>
      </c>
    </row>
    <row r="17" spans="2:7" ht="11.25" customHeight="1" x14ac:dyDescent="0.25">
      <c r="B17" s="13" t="s">
        <v>25</v>
      </c>
      <c r="C17" s="14">
        <v>1</v>
      </c>
      <c r="D17" s="13" t="s">
        <v>81</v>
      </c>
      <c r="E17" s="14">
        <v>1</v>
      </c>
    </row>
    <row r="18" spans="2:7" ht="11.25" customHeight="1" x14ac:dyDescent="0.25">
      <c r="B18" s="13" t="s">
        <v>25</v>
      </c>
      <c r="C18" s="14">
        <v>2</v>
      </c>
      <c r="D18" s="13" t="s">
        <v>68</v>
      </c>
      <c r="E18" s="14">
        <v>1</v>
      </c>
    </row>
    <row r="19" spans="2:7" ht="11.25" customHeight="1" x14ac:dyDescent="0.25">
      <c r="B19" s="13" t="s">
        <v>25</v>
      </c>
      <c r="C19" s="14">
        <v>2</v>
      </c>
      <c r="D19" s="13" t="s">
        <v>74</v>
      </c>
      <c r="E19" s="14">
        <v>1</v>
      </c>
    </row>
    <row r="20" spans="2:7" ht="11.25" customHeight="1" x14ac:dyDescent="0.25">
      <c r="B20" s="13" t="s">
        <v>25</v>
      </c>
      <c r="C20" s="14">
        <v>2</v>
      </c>
      <c r="D20" s="13" t="s">
        <v>84</v>
      </c>
      <c r="E20" s="14">
        <v>1</v>
      </c>
    </row>
    <row r="21" spans="2:7" ht="11.25" customHeight="1" x14ac:dyDescent="0.25">
      <c r="B21" s="13" t="s">
        <v>25</v>
      </c>
      <c r="C21" s="14">
        <v>2</v>
      </c>
      <c r="D21" s="13" t="s">
        <v>79</v>
      </c>
      <c r="E21" s="14">
        <v>1</v>
      </c>
    </row>
    <row r="22" spans="2:7" ht="11.25" customHeight="1" x14ac:dyDescent="0.25">
      <c r="B22" s="13" t="s">
        <v>25</v>
      </c>
      <c r="C22" s="14">
        <v>2</v>
      </c>
      <c r="D22" s="13" t="s">
        <v>85</v>
      </c>
      <c r="E22" s="14">
        <v>1</v>
      </c>
    </row>
    <row r="23" spans="2:7" ht="11.25" customHeight="1" x14ac:dyDescent="0.25">
      <c r="B23" s="13" t="s">
        <v>25</v>
      </c>
      <c r="C23" s="14">
        <v>2</v>
      </c>
      <c r="D23" s="13" t="s">
        <v>86</v>
      </c>
      <c r="E23" s="14">
        <v>1</v>
      </c>
    </row>
    <row r="24" spans="2:7" ht="11.25" customHeight="1" x14ac:dyDescent="0.25">
      <c r="B24" s="13" t="s">
        <v>87</v>
      </c>
      <c r="C24" s="14">
        <v>1</v>
      </c>
      <c r="D24" s="13" t="s">
        <v>61</v>
      </c>
      <c r="E24" s="14">
        <v>2</v>
      </c>
    </row>
    <row r="25" spans="2:7" ht="11.25" customHeight="1" x14ac:dyDescent="0.25">
      <c r="B25" s="13" t="s">
        <v>87</v>
      </c>
      <c r="C25" s="14">
        <v>5</v>
      </c>
      <c r="D25" s="13" t="s">
        <v>61</v>
      </c>
      <c r="E25" s="14">
        <v>2</v>
      </c>
      <c r="F25" s="13" t="s">
        <v>81</v>
      </c>
      <c r="G25" s="14">
        <v>2</v>
      </c>
    </row>
    <row r="26" spans="2:7" ht="11.25" customHeight="1" x14ac:dyDescent="0.25">
      <c r="B26" s="13" t="s">
        <v>87</v>
      </c>
      <c r="C26" s="14">
        <v>6</v>
      </c>
      <c r="D26" s="13" t="s">
        <v>87</v>
      </c>
      <c r="E26" s="14">
        <v>1</v>
      </c>
      <c r="F26" s="13" t="s">
        <v>81</v>
      </c>
      <c r="G26" s="14">
        <v>2</v>
      </c>
    </row>
    <row r="27" spans="2:7" ht="11.25" customHeight="1" x14ac:dyDescent="0.25">
      <c r="B27" s="13" t="s">
        <v>87</v>
      </c>
      <c r="C27" s="14">
        <v>2</v>
      </c>
      <c r="D27" s="13" t="s">
        <v>88</v>
      </c>
      <c r="E27" s="14">
        <v>1</v>
      </c>
      <c r="F27" s="13" t="s">
        <v>81</v>
      </c>
      <c r="G27" s="14">
        <v>1</v>
      </c>
    </row>
    <row r="28" spans="2:7" ht="11.25" customHeight="1" x14ac:dyDescent="0.25">
      <c r="B28" s="13" t="s">
        <v>87</v>
      </c>
      <c r="C28" s="14">
        <v>2</v>
      </c>
      <c r="D28" s="13" t="s">
        <v>88</v>
      </c>
      <c r="E28" s="14">
        <v>1</v>
      </c>
      <c r="F28" s="13" t="s">
        <v>89</v>
      </c>
      <c r="G28" s="14">
        <v>1</v>
      </c>
    </row>
    <row r="29" spans="2:7" ht="11.25" customHeight="1" x14ac:dyDescent="0.25">
      <c r="B29" s="13" t="s">
        <v>87</v>
      </c>
      <c r="C29" s="14">
        <v>2</v>
      </c>
      <c r="D29" s="13" t="s">
        <v>88</v>
      </c>
      <c r="E29" s="14">
        <v>1</v>
      </c>
      <c r="F29" s="13" t="s">
        <v>61</v>
      </c>
      <c r="G29" s="14">
        <v>1</v>
      </c>
    </row>
    <row r="30" spans="2:7" ht="11.25" customHeight="1" x14ac:dyDescent="0.25">
      <c r="B30" s="13" t="s">
        <v>87</v>
      </c>
      <c r="C30" s="14">
        <v>2</v>
      </c>
      <c r="D30" s="13" t="s">
        <v>88</v>
      </c>
      <c r="E30" s="14">
        <v>1</v>
      </c>
      <c r="F30" s="13" t="s">
        <v>87</v>
      </c>
      <c r="G30" s="14">
        <v>1</v>
      </c>
    </row>
    <row r="31" spans="2:7" ht="11.25" customHeight="1" x14ac:dyDescent="0.25">
      <c r="B31" s="13" t="s">
        <v>67</v>
      </c>
      <c r="C31" s="14">
        <v>1</v>
      </c>
      <c r="D31" s="13" t="s">
        <v>83</v>
      </c>
      <c r="E31" s="14">
        <v>1</v>
      </c>
    </row>
    <row r="32" spans="2:7" ht="11.25" customHeight="1" x14ac:dyDescent="0.25">
      <c r="B32" s="13" t="s">
        <v>67</v>
      </c>
      <c r="C32" s="14">
        <v>4</v>
      </c>
      <c r="D32" s="13" t="s">
        <v>90</v>
      </c>
      <c r="E32" s="14">
        <v>2</v>
      </c>
    </row>
    <row r="33" spans="2:9" ht="11.25" customHeight="1" x14ac:dyDescent="0.25">
      <c r="B33" s="13" t="s">
        <v>67</v>
      </c>
      <c r="C33" s="14">
        <v>3</v>
      </c>
      <c r="D33" s="13" t="s">
        <v>91</v>
      </c>
      <c r="E33" s="14">
        <v>2</v>
      </c>
    </row>
    <row r="34" spans="2:9" ht="11.25" customHeight="1" x14ac:dyDescent="0.25">
      <c r="B34" s="13" t="s">
        <v>67</v>
      </c>
      <c r="C34" s="14">
        <v>1</v>
      </c>
      <c r="D34" s="13" t="s">
        <v>92</v>
      </c>
      <c r="E34" s="14">
        <v>2</v>
      </c>
    </row>
    <row r="35" spans="2:9" ht="11.25" customHeight="1" x14ac:dyDescent="0.25">
      <c r="B35" s="13" t="s">
        <v>67</v>
      </c>
      <c r="C35" s="14">
        <v>2</v>
      </c>
      <c r="D35" s="13" t="s">
        <v>93</v>
      </c>
      <c r="E35" s="14">
        <v>1</v>
      </c>
    </row>
    <row r="36" spans="2:9" ht="11.25" customHeight="1" x14ac:dyDescent="0.25">
      <c r="B36" s="13" t="s">
        <v>67</v>
      </c>
      <c r="C36" s="14">
        <v>4</v>
      </c>
      <c r="D36" s="13" t="s">
        <v>94</v>
      </c>
      <c r="E36" s="14">
        <v>1</v>
      </c>
    </row>
    <row r="37" spans="2:9" ht="11.25" customHeight="1" x14ac:dyDescent="0.25">
      <c r="B37" s="13" t="s">
        <v>67</v>
      </c>
      <c r="C37" s="14">
        <v>3</v>
      </c>
      <c r="D37" s="13" t="s">
        <v>95</v>
      </c>
      <c r="E37" s="14">
        <v>1</v>
      </c>
    </row>
    <row r="38" spans="2:9" ht="11.25" customHeight="1" x14ac:dyDescent="0.25">
      <c r="B38" s="13" t="s">
        <v>67</v>
      </c>
      <c r="C38" s="14">
        <v>1</v>
      </c>
      <c r="D38" s="13" t="s">
        <v>96</v>
      </c>
      <c r="E38" s="14">
        <v>1</v>
      </c>
    </row>
    <row r="39" spans="2:9" ht="11.25" customHeight="1" x14ac:dyDescent="0.25">
      <c r="B39" s="13" t="s">
        <v>67</v>
      </c>
      <c r="C39" s="14">
        <v>2</v>
      </c>
      <c r="D39" s="13" t="s">
        <v>83</v>
      </c>
      <c r="E39" s="14">
        <v>1</v>
      </c>
      <c r="F39" s="13" t="s">
        <v>8</v>
      </c>
      <c r="G39" s="14">
        <v>1</v>
      </c>
    </row>
    <row r="40" spans="2:9" ht="11.25" customHeight="1" x14ac:dyDescent="0.25">
      <c r="B40" s="13" t="s">
        <v>67</v>
      </c>
      <c r="C40" s="14">
        <v>3</v>
      </c>
      <c r="D40" s="13" t="s">
        <v>91</v>
      </c>
      <c r="E40" s="14">
        <v>1</v>
      </c>
      <c r="F40" s="13" t="s">
        <v>8</v>
      </c>
      <c r="G40" s="14">
        <v>1</v>
      </c>
    </row>
    <row r="41" spans="2:9" ht="11.25" customHeight="1" x14ac:dyDescent="0.25">
      <c r="B41" s="13" t="s">
        <v>67</v>
      </c>
      <c r="C41" s="14">
        <v>1</v>
      </c>
      <c r="D41" s="13" t="s">
        <v>92</v>
      </c>
      <c r="E41" s="14">
        <v>1</v>
      </c>
      <c r="F41" s="13" t="s">
        <v>8</v>
      </c>
      <c r="G41" s="14">
        <v>1</v>
      </c>
    </row>
    <row r="42" spans="2:9" ht="11.25" customHeight="1" x14ac:dyDescent="0.25">
      <c r="B42" s="13" t="s">
        <v>67</v>
      </c>
      <c r="C42" s="14">
        <v>4</v>
      </c>
      <c r="D42" s="13" t="s">
        <v>90</v>
      </c>
      <c r="E42" s="14">
        <v>1</v>
      </c>
      <c r="F42" s="13" t="s">
        <v>8</v>
      </c>
      <c r="G42" s="14">
        <v>1</v>
      </c>
    </row>
    <row r="43" spans="2:9" ht="11.25" customHeight="1" x14ac:dyDescent="0.25">
      <c r="B43" s="13" t="s">
        <v>67</v>
      </c>
      <c r="C43" s="14">
        <v>4</v>
      </c>
      <c r="D43" s="13" t="s">
        <v>93</v>
      </c>
      <c r="E43" s="14">
        <v>1</v>
      </c>
      <c r="F43" s="13" t="s">
        <v>8</v>
      </c>
      <c r="G43" s="14">
        <v>1</v>
      </c>
    </row>
    <row r="44" spans="2:9" ht="11.25" customHeight="1" x14ac:dyDescent="0.25">
      <c r="B44" s="13" t="s">
        <v>67</v>
      </c>
      <c r="C44" s="14">
        <v>8</v>
      </c>
      <c r="D44" s="13" t="s">
        <v>94</v>
      </c>
      <c r="E44" s="14">
        <v>1</v>
      </c>
      <c r="F44" s="13" t="s">
        <v>8</v>
      </c>
      <c r="G44" s="14">
        <v>1</v>
      </c>
    </row>
    <row r="45" spans="2:9" ht="11.25" customHeight="1" x14ac:dyDescent="0.25">
      <c r="B45" s="13" t="s">
        <v>67</v>
      </c>
      <c r="C45" s="14">
        <v>6</v>
      </c>
      <c r="D45" s="13" t="s">
        <v>95</v>
      </c>
      <c r="E45" s="14">
        <v>1</v>
      </c>
      <c r="F45" s="13" t="s">
        <v>8</v>
      </c>
      <c r="G45" s="14">
        <v>1</v>
      </c>
    </row>
    <row r="46" spans="2:9" ht="11.25" customHeight="1" x14ac:dyDescent="0.25">
      <c r="B46" s="13" t="s">
        <v>67</v>
      </c>
      <c r="C46" s="14">
        <v>2</v>
      </c>
      <c r="D46" s="13" t="s">
        <v>96</v>
      </c>
      <c r="E46" s="14">
        <v>1</v>
      </c>
      <c r="F46" s="13" t="s">
        <v>8</v>
      </c>
      <c r="G46" s="14">
        <v>1</v>
      </c>
    </row>
    <row r="47" spans="2:9" ht="11.25" customHeight="1" x14ac:dyDescent="0.25">
      <c r="B47" s="13" t="s">
        <v>67</v>
      </c>
      <c r="C47" s="14">
        <v>5</v>
      </c>
      <c r="D47" s="13" t="s">
        <v>77</v>
      </c>
      <c r="E47" s="14">
        <v>1</v>
      </c>
      <c r="F47" s="13" t="s">
        <v>28</v>
      </c>
      <c r="G47" s="14">
        <v>1</v>
      </c>
      <c r="H47" s="13" t="s">
        <v>92</v>
      </c>
      <c r="I47" s="14">
        <v>1</v>
      </c>
    </row>
    <row r="48" spans="2:9" ht="11.25" customHeight="1" x14ac:dyDescent="0.25">
      <c r="B48" s="13" t="s">
        <v>67</v>
      </c>
      <c r="C48" s="14">
        <v>10</v>
      </c>
      <c r="D48" s="13" t="s">
        <v>77</v>
      </c>
      <c r="E48" s="14">
        <v>1</v>
      </c>
      <c r="F48" s="13" t="s">
        <v>28</v>
      </c>
      <c r="G48" s="14">
        <v>1</v>
      </c>
      <c r="H48" s="13" t="s">
        <v>83</v>
      </c>
      <c r="I48" s="14">
        <v>1</v>
      </c>
    </row>
    <row r="49" spans="2:9" ht="11.25" customHeight="1" x14ac:dyDescent="0.25">
      <c r="B49" s="13" t="s">
        <v>67</v>
      </c>
      <c r="C49" s="14">
        <v>20</v>
      </c>
      <c r="D49" s="13" t="s">
        <v>77</v>
      </c>
      <c r="E49" s="14">
        <v>1</v>
      </c>
      <c r="F49" s="13" t="s">
        <v>28</v>
      </c>
      <c r="G49" s="14">
        <v>1</v>
      </c>
      <c r="H49" s="13" t="s">
        <v>91</v>
      </c>
      <c r="I49" s="14">
        <v>1</v>
      </c>
    </row>
    <row r="50" spans="2:9" ht="11.25" customHeight="1" x14ac:dyDescent="0.25">
      <c r="B50" s="13" t="s">
        <v>67</v>
      </c>
      <c r="C50" s="14">
        <v>30</v>
      </c>
      <c r="D50" s="13" t="s">
        <v>77</v>
      </c>
      <c r="E50" s="14">
        <v>1</v>
      </c>
      <c r="F50" s="13" t="s">
        <v>28</v>
      </c>
      <c r="G50" s="14">
        <v>1</v>
      </c>
      <c r="H50" s="13" t="s">
        <v>90</v>
      </c>
      <c r="I50" s="14">
        <v>1</v>
      </c>
    </row>
    <row r="51" spans="2:9" ht="11.25" customHeight="1" x14ac:dyDescent="0.25">
      <c r="B51" s="13" t="s">
        <v>76</v>
      </c>
      <c r="C51" s="14">
        <v>2</v>
      </c>
      <c r="D51" s="13" t="s">
        <v>31</v>
      </c>
      <c r="E51" s="14">
        <v>1</v>
      </c>
    </row>
    <row r="52" spans="2:9" ht="11.25" customHeight="1" x14ac:dyDescent="0.25">
      <c r="B52" s="13" t="s">
        <v>68</v>
      </c>
      <c r="C52" s="14">
        <v>1</v>
      </c>
      <c r="D52" s="13" t="s">
        <v>97</v>
      </c>
      <c r="E52" s="14">
        <v>1</v>
      </c>
    </row>
    <row r="53" spans="2:9" ht="11.25" customHeight="1" x14ac:dyDescent="0.25">
      <c r="B53" s="13" t="s">
        <v>68</v>
      </c>
      <c r="C53" s="14">
        <v>1</v>
      </c>
      <c r="D53" s="13" t="s">
        <v>25</v>
      </c>
      <c r="E53" s="14">
        <v>2</v>
      </c>
    </row>
    <row r="54" spans="2:9" ht="11.25" customHeight="1" x14ac:dyDescent="0.25">
      <c r="B54" s="13" t="s">
        <v>68</v>
      </c>
      <c r="C54" s="14">
        <v>2</v>
      </c>
      <c r="D54" s="13" t="s">
        <v>48</v>
      </c>
      <c r="E54" s="14">
        <v>1</v>
      </c>
      <c r="F54" s="13" t="s">
        <v>72</v>
      </c>
      <c r="G54" s="14">
        <v>1</v>
      </c>
    </row>
    <row r="55" spans="2:9" ht="11.25" customHeight="1" x14ac:dyDescent="0.25">
      <c r="B55" s="13" t="s">
        <v>68</v>
      </c>
      <c r="C55" s="14">
        <v>5</v>
      </c>
      <c r="D55" s="13" t="s">
        <v>25</v>
      </c>
      <c r="E55" s="14">
        <v>2</v>
      </c>
      <c r="F55" s="13" t="s">
        <v>81</v>
      </c>
      <c r="G55" s="14">
        <v>2</v>
      </c>
    </row>
    <row r="56" spans="2:9" ht="11.25" customHeight="1" x14ac:dyDescent="0.25">
      <c r="B56" s="13" t="s">
        <v>68</v>
      </c>
      <c r="C56" s="14">
        <v>6</v>
      </c>
      <c r="D56" s="13" t="s">
        <v>68</v>
      </c>
      <c r="E56" s="14">
        <v>1</v>
      </c>
      <c r="F56" s="13" t="s">
        <v>81</v>
      </c>
      <c r="G56" s="14">
        <v>2</v>
      </c>
    </row>
    <row r="57" spans="2:9" ht="11.25" customHeight="1" x14ac:dyDescent="0.25">
      <c r="B57" s="13" t="s">
        <v>68</v>
      </c>
      <c r="C57" s="14">
        <v>2</v>
      </c>
      <c r="D57" s="13" t="s">
        <v>98</v>
      </c>
      <c r="E57" s="14">
        <v>1</v>
      </c>
      <c r="F57" s="13" t="s">
        <v>25</v>
      </c>
      <c r="G57" s="14">
        <v>2</v>
      </c>
    </row>
    <row r="58" spans="2:9" ht="11.25" customHeight="1" x14ac:dyDescent="0.25">
      <c r="B58" s="13" t="s">
        <v>68</v>
      </c>
      <c r="C58" s="14">
        <v>3</v>
      </c>
      <c r="D58" s="13" t="s">
        <v>98</v>
      </c>
      <c r="E58" s="14">
        <v>1</v>
      </c>
      <c r="F58" s="13" t="s">
        <v>68</v>
      </c>
      <c r="G58" s="14">
        <v>1</v>
      </c>
    </row>
    <row r="59" spans="2:9" ht="11.25" customHeight="1" x14ac:dyDescent="0.25">
      <c r="B59" s="13" t="s">
        <v>68</v>
      </c>
      <c r="C59" s="14">
        <v>2</v>
      </c>
      <c r="D59" s="13" t="s">
        <v>98</v>
      </c>
      <c r="E59" s="14">
        <v>1</v>
      </c>
      <c r="F59" s="13" t="s">
        <v>99</v>
      </c>
      <c r="G59" s="14">
        <v>1</v>
      </c>
    </row>
    <row r="60" spans="2:9" ht="11.25" customHeight="1" x14ac:dyDescent="0.25">
      <c r="B60" s="13" t="s">
        <v>92</v>
      </c>
      <c r="C60" s="14">
        <v>2</v>
      </c>
      <c r="D60" s="13" t="s">
        <v>92</v>
      </c>
      <c r="E60" s="14">
        <v>1</v>
      </c>
      <c r="F60" s="13" t="s">
        <v>67</v>
      </c>
      <c r="G60" s="14">
        <v>1</v>
      </c>
    </row>
    <row r="61" spans="2:9" ht="11.25" customHeight="1" x14ac:dyDescent="0.25">
      <c r="B61" s="13" t="s">
        <v>100</v>
      </c>
      <c r="C61" s="14">
        <v>1</v>
      </c>
      <c r="D61" s="13" t="s">
        <v>72</v>
      </c>
      <c r="E61" s="14">
        <v>1</v>
      </c>
      <c r="F61" s="13" t="s">
        <v>54</v>
      </c>
      <c r="G61" s="14">
        <v>1</v>
      </c>
    </row>
    <row r="62" spans="2:9" ht="11.25" customHeight="1" x14ac:dyDescent="0.25">
      <c r="B62" s="13" t="s">
        <v>72</v>
      </c>
      <c r="C62" s="14">
        <v>50</v>
      </c>
      <c r="D62" s="13" t="s">
        <v>52</v>
      </c>
      <c r="E62" s="14">
        <v>1</v>
      </c>
    </row>
    <row r="63" spans="2:9" ht="11.25" customHeight="1" x14ac:dyDescent="0.25">
      <c r="B63" s="13" t="s">
        <v>72</v>
      </c>
      <c r="C63" s="14">
        <v>1</v>
      </c>
      <c r="D63" s="13" t="s">
        <v>54</v>
      </c>
      <c r="E63" s="14">
        <v>5</v>
      </c>
    </row>
    <row r="64" spans="2:9" ht="11.25" customHeight="1" x14ac:dyDescent="0.25">
      <c r="B64" s="13" t="s">
        <v>52</v>
      </c>
      <c r="C64" s="14">
        <v>1</v>
      </c>
      <c r="D64" s="13" t="s">
        <v>72</v>
      </c>
      <c r="E64" s="14">
        <v>30</v>
      </c>
    </row>
    <row r="65" spans="2:9" ht="11.25" customHeight="1" x14ac:dyDescent="0.25">
      <c r="B65" s="13" t="s">
        <v>101</v>
      </c>
      <c r="C65" s="14">
        <v>1</v>
      </c>
      <c r="D65" s="13" t="s">
        <v>25</v>
      </c>
      <c r="E65" s="14">
        <v>1</v>
      </c>
      <c r="F65" s="13" t="s">
        <v>102</v>
      </c>
      <c r="G65" s="14">
        <v>1</v>
      </c>
    </row>
    <row r="66" spans="2:9" ht="11.25" customHeight="1" x14ac:dyDescent="0.25">
      <c r="B66" s="13" t="s">
        <v>101</v>
      </c>
      <c r="C66" s="14">
        <v>2</v>
      </c>
      <c r="D66" s="13" t="s">
        <v>68</v>
      </c>
      <c r="E66" s="14">
        <v>1</v>
      </c>
      <c r="F66" s="13" t="s">
        <v>102</v>
      </c>
      <c r="G66" s="14">
        <v>1</v>
      </c>
    </row>
    <row r="67" spans="2:9" ht="11.25" customHeight="1" x14ac:dyDescent="0.25">
      <c r="B67" s="13" t="s">
        <v>101</v>
      </c>
      <c r="C67" s="14">
        <v>1</v>
      </c>
      <c r="D67" s="13" t="s">
        <v>70</v>
      </c>
      <c r="E67" s="14">
        <v>2</v>
      </c>
      <c r="F67" s="13" t="s">
        <v>69</v>
      </c>
      <c r="G67" s="14">
        <v>1</v>
      </c>
    </row>
    <row r="68" spans="2:9" ht="11.25" customHeight="1" x14ac:dyDescent="0.25">
      <c r="B68" s="13" t="s">
        <v>101</v>
      </c>
      <c r="C68" s="14">
        <v>1</v>
      </c>
      <c r="D68" s="13" t="s">
        <v>70</v>
      </c>
      <c r="E68" s="14">
        <v>2</v>
      </c>
      <c r="F68" s="13" t="s">
        <v>8</v>
      </c>
      <c r="G68" s="14">
        <v>1</v>
      </c>
    </row>
    <row r="69" spans="2:9" ht="11.25" customHeight="1" x14ac:dyDescent="0.25">
      <c r="B69" s="13" t="s">
        <v>101</v>
      </c>
      <c r="C69" s="14">
        <v>1</v>
      </c>
      <c r="D69" s="13" t="s">
        <v>103</v>
      </c>
      <c r="E69" s="14">
        <v>2</v>
      </c>
      <c r="F69" s="13" t="s">
        <v>61</v>
      </c>
      <c r="G69" s="14">
        <v>1</v>
      </c>
    </row>
    <row r="70" spans="2:9" ht="11.25" customHeight="1" x14ac:dyDescent="0.25">
      <c r="B70" s="13" t="s">
        <v>104</v>
      </c>
      <c r="C70" s="14">
        <v>1</v>
      </c>
      <c r="D70" s="13" t="s">
        <v>80</v>
      </c>
      <c r="E70" s="14">
        <v>30</v>
      </c>
      <c r="F70" s="13" t="s">
        <v>69</v>
      </c>
      <c r="G70" s="14">
        <v>120</v>
      </c>
      <c r="H70" s="13" t="s">
        <v>54</v>
      </c>
      <c r="I70" s="14">
        <v>20</v>
      </c>
    </row>
    <row r="71" spans="2:9" ht="11.25" customHeight="1" x14ac:dyDescent="0.25">
      <c r="B71" s="13" t="s">
        <v>104</v>
      </c>
      <c r="C71" s="14">
        <v>1</v>
      </c>
      <c r="D71" s="13" t="s">
        <v>80</v>
      </c>
      <c r="E71" s="14">
        <v>30</v>
      </c>
      <c r="F71" s="13" t="s">
        <v>8</v>
      </c>
      <c r="G71" s="14">
        <v>60</v>
      </c>
      <c r="H71" s="13" t="s">
        <v>54</v>
      </c>
      <c r="I71" s="14">
        <v>20</v>
      </c>
    </row>
    <row r="72" spans="2:9" ht="11.25" customHeight="1" x14ac:dyDescent="0.25">
      <c r="B72" s="13" t="s">
        <v>104</v>
      </c>
      <c r="C72" s="14">
        <v>1</v>
      </c>
      <c r="D72" s="13" t="s">
        <v>80</v>
      </c>
      <c r="E72" s="14">
        <v>30</v>
      </c>
      <c r="F72" s="13" t="s">
        <v>69</v>
      </c>
      <c r="G72" s="14">
        <v>120</v>
      </c>
      <c r="H72" s="13" t="s">
        <v>77</v>
      </c>
      <c r="I72" s="14">
        <v>20</v>
      </c>
    </row>
    <row r="73" spans="2:9" ht="11.25" customHeight="1" x14ac:dyDescent="0.25">
      <c r="B73" s="13" t="s">
        <v>104</v>
      </c>
      <c r="C73" s="14">
        <v>1</v>
      </c>
      <c r="D73" s="13" t="s">
        <v>80</v>
      </c>
      <c r="E73" s="14">
        <v>30</v>
      </c>
      <c r="F73" s="13" t="s">
        <v>8</v>
      </c>
      <c r="G73" s="14">
        <v>60</v>
      </c>
      <c r="H73" s="13" t="s">
        <v>77</v>
      </c>
      <c r="I73" s="14">
        <v>20</v>
      </c>
    </row>
    <row r="74" spans="2:9" ht="11.25" customHeight="1" x14ac:dyDescent="0.25">
      <c r="B74" s="13" t="s">
        <v>104</v>
      </c>
      <c r="C74" s="14">
        <v>1</v>
      </c>
      <c r="D74" s="13" t="s">
        <v>80</v>
      </c>
      <c r="E74" s="14">
        <v>30</v>
      </c>
      <c r="F74" s="13" t="s">
        <v>69</v>
      </c>
      <c r="G74" s="14">
        <v>120</v>
      </c>
      <c r="H74" s="13" t="s">
        <v>28</v>
      </c>
      <c r="I74" s="14">
        <v>10</v>
      </c>
    </row>
    <row r="75" spans="2:9" ht="11.25" customHeight="1" x14ac:dyDescent="0.25">
      <c r="B75" s="13" t="s">
        <v>104</v>
      </c>
      <c r="C75" s="14">
        <v>1</v>
      </c>
      <c r="D75" s="13" t="s">
        <v>80</v>
      </c>
      <c r="E75" s="14">
        <v>30</v>
      </c>
      <c r="F75" s="13" t="s">
        <v>8</v>
      </c>
      <c r="G75" s="14">
        <v>60</v>
      </c>
      <c r="H75" s="13" t="s">
        <v>28</v>
      </c>
      <c r="I75" s="14">
        <v>10</v>
      </c>
    </row>
    <row r="76" spans="2:9" ht="11.25" customHeight="1" x14ac:dyDescent="0.25">
      <c r="B76" s="13" t="s">
        <v>104</v>
      </c>
      <c r="C76" s="14">
        <v>1</v>
      </c>
      <c r="D76" s="13" t="s">
        <v>80</v>
      </c>
      <c r="E76" s="14">
        <v>30</v>
      </c>
      <c r="F76" s="13" t="s">
        <v>69</v>
      </c>
      <c r="G76" s="14">
        <v>120</v>
      </c>
      <c r="H76" s="13" t="s">
        <v>78</v>
      </c>
      <c r="I76" s="14">
        <v>5</v>
      </c>
    </row>
    <row r="77" spans="2:9" ht="11.25" customHeight="1" x14ac:dyDescent="0.25">
      <c r="B77" s="13" t="s">
        <v>104</v>
      </c>
      <c r="C77" s="14">
        <v>1</v>
      </c>
      <c r="D77" s="13" t="s">
        <v>80</v>
      </c>
      <c r="E77" s="14">
        <v>30</v>
      </c>
      <c r="F77" s="13" t="s">
        <v>8</v>
      </c>
      <c r="G77" s="14">
        <v>60</v>
      </c>
      <c r="H77" s="13" t="s">
        <v>78</v>
      </c>
      <c r="I77" s="14">
        <v>5</v>
      </c>
    </row>
    <row r="78" spans="2:9" ht="11.25" customHeight="1" x14ac:dyDescent="0.25">
      <c r="B78" s="13" t="s">
        <v>91</v>
      </c>
      <c r="C78" s="14">
        <v>2</v>
      </c>
      <c r="D78" s="13" t="s">
        <v>91</v>
      </c>
      <c r="E78" s="14">
        <v>1</v>
      </c>
      <c r="F78" s="13" t="s">
        <v>67</v>
      </c>
      <c r="G78" s="14">
        <v>1</v>
      </c>
    </row>
    <row r="79" spans="2:9" ht="11.25" customHeight="1" x14ac:dyDescent="0.25">
      <c r="B79" s="13" t="s">
        <v>105</v>
      </c>
      <c r="C79" s="14">
        <v>1</v>
      </c>
      <c r="D79" s="13" t="s">
        <v>106</v>
      </c>
      <c r="E79" s="14">
        <v>100</v>
      </c>
      <c r="F79" s="13" t="s">
        <v>25</v>
      </c>
      <c r="G79" s="14">
        <v>20</v>
      </c>
      <c r="H79" s="13" t="s">
        <v>61</v>
      </c>
      <c r="I79" s="14">
        <v>10</v>
      </c>
    </row>
    <row r="80" spans="2:9" ht="11.25" customHeight="1" x14ac:dyDescent="0.25">
      <c r="B80" s="13" t="s">
        <v>105</v>
      </c>
      <c r="C80" s="14">
        <v>1</v>
      </c>
      <c r="D80" s="13" t="s">
        <v>106</v>
      </c>
      <c r="E80" s="14">
        <v>100</v>
      </c>
      <c r="F80" s="13" t="s">
        <v>68</v>
      </c>
      <c r="G80" s="14">
        <v>10</v>
      </c>
      <c r="H80" s="13" t="s">
        <v>61</v>
      </c>
      <c r="I80" s="14">
        <v>10</v>
      </c>
    </row>
    <row r="81" spans="2:9" ht="11.25" customHeight="1" x14ac:dyDescent="0.25">
      <c r="B81" s="13" t="s">
        <v>105</v>
      </c>
      <c r="C81" s="14">
        <v>1</v>
      </c>
      <c r="D81" s="13" t="s">
        <v>106</v>
      </c>
      <c r="E81" s="14">
        <v>100</v>
      </c>
      <c r="F81" s="13" t="s">
        <v>25</v>
      </c>
      <c r="G81" s="14">
        <v>20</v>
      </c>
      <c r="H81" s="13" t="s">
        <v>87</v>
      </c>
      <c r="I81" s="14">
        <v>5</v>
      </c>
    </row>
    <row r="82" spans="2:9" ht="11.25" customHeight="1" x14ac:dyDescent="0.25">
      <c r="B82" s="13" t="s">
        <v>105</v>
      </c>
      <c r="C82" s="14">
        <v>1</v>
      </c>
      <c r="D82" s="13" t="s">
        <v>106</v>
      </c>
      <c r="E82" s="14">
        <v>100</v>
      </c>
      <c r="F82" s="13" t="s">
        <v>68</v>
      </c>
      <c r="G82" s="14">
        <v>10</v>
      </c>
      <c r="H82" s="13" t="s">
        <v>87</v>
      </c>
      <c r="I82" s="14">
        <v>5</v>
      </c>
    </row>
    <row r="83" spans="2:9" ht="11.25" customHeight="1" x14ac:dyDescent="0.25">
      <c r="B83" s="13" t="s">
        <v>98</v>
      </c>
      <c r="C83" s="14">
        <v>1</v>
      </c>
      <c r="D83" s="13" t="s">
        <v>99</v>
      </c>
      <c r="E83" s="14">
        <v>3</v>
      </c>
    </row>
    <row r="84" spans="2:9" ht="11.25" customHeight="1" x14ac:dyDescent="0.25">
      <c r="B84" s="13" t="s">
        <v>98</v>
      </c>
      <c r="C84" s="14">
        <v>1</v>
      </c>
      <c r="D84" s="13" t="s">
        <v>72</v>
      </c>
      <c r="E84" s="14">
        <v>1</v>
      </c>
      <c r="F84" s="13" t="s">
        <v>25</v>
      </c>
      <c r="G84" s="14">
        <v>1</v>
      </c>
    </row>
    <row r="85" spans="2:9" ht="11.25" customHeight="1" x14ac:dyDescent="0.25">
      <c r="B85" s="13" t="s">
        <v>98</v>
      </c>
      <c r="C85" s="14">
        <v>3</v>
      </c>
      <c r="D85" s="13" t="s">
        <v>25</v>
      </c>
      <c r="E85" s="14">
        <v>2</v>
      </c>
      <c r="F85" s="13" t="s">
        <v>99</v>
      </c>
      <c r="G85" s="14">
        <v>1</v>
      </c>
    </row>
    <row r="86" spans="2:9" ht="11.25" customHeight="1" x14ac:dyDescent="0.25">
      <c r="B86" s="13" t="s">
        <v>98</v>
      </c>
      <c r="C86" s="14">
        <v>4</v>
      </c>
      <c r="D86" s="13" t="s">
        <v>68</v>
      </c>
      <c r="E86" s="14">
        <v>1</v>
      </c>
      <c r="F86" s="13" t="s">
        <v>99</v>
      </c>
      <c r="G86" s="14">
        <v>1</v>
      </c>
    </row>
    <row r="87" spans="2:9" ht="11.25" customHeight="1" x14ac:dyDescent="0.25">
      <c r="B87" s="13" t="s">
        <v>98</v>
      </c>
      <c r="C87" s="14">
        <v>3</v>
      </c>
      <c r="D87" s="13" t="s">
        <v>98</v>
      </c>
      <c r="E87" s="14">
        <v>1</v>
      </c>
      <c r="F87" s="13" t="s">
        <v>81</v>
      </c>
      <c r="G87" s="14">
        <v>1</v>
      </c>
    </row>
    <row r="88" spans="2:9" ht="11.25" customHeight="1" x14ac:dyDescent="0.25">
      <c r="B88" s="13" t="s">
        <v>98</v>
      </c>
      <c r="C88" s="14">
        <v>1</v>
      </c>
      <c r="D88" s="13" t="s">
        <v>82</v>
      </c>
      <c r="E88" s="14">
        <v>1</v>
      </c>
      <c r="F88" s="13" t="s">
        <v>71</v>
      </c>
      <c r="G88" s="14">
        <v>1</v>
      </c>
    </row>
    <row r="89" spans="2:9" ht="11.25" customHeight="1" x14ac:dyDescent="0.25">
      <c r="B89" s="13" t="s">
        <v>69</v>
      </c>
      <c r="C89" s="14">
        <v>1</v>
      </c>
      <c r="D89" s="13" t="s">
        <v>73</v>
      </c>
      <c r="E89" s="14">
        <v>1</v>
      </c>
    </row>
    <row r="90" spans="2:9" ht="11.25" customHeight="1" x14ac:dyDescent="0.25">
      <c r="B90" s="13" t="s">
        <v>69</v>
      </c>
      <c r="C90" s="14">
        <v>1</v>
      </c>
      <c r="D90" s="13" t="s">
        <v>80</v>
      </c>
      <c r="E90" s="14">
        <v>1</v>
      </c>
    </row>
    <row r="91" spans="2:9" ht="11.25" customHeight="1" x14ac:dyDescent="0.25">
      <c r="B91" s="13" t="s">
        <v>69</v>
      </c>
      <c r="C91" s="14">
        <v>1</v>
      </c>
      <c r="D91" s="13" t="s">
        <v>70</v>
      </c>
      <c r="E91" s="14">
        <v>1</v>
      </c>
    </row>
    <row r="92" spans="2:9" ht="11.25" customHeight="1" x14ac:dyDescent="0.25">
      <c r="B92" s="13" t="s">
        <v>69</v>
      </c>
      <c r="C92" s="14">
        <v>1</v>
      </c>
      <c r="D92" s="13" t="s">
        <v>48</v>
      </c>
      <c r="E92" s="14">
        <v>1</v>
      </c>
    </row>
    <row r="93" spans="2:9" ht="11.25" customHeight="1" x14ac:dyDescent="0.25">
      <c r="B93" s="13" t="s">
        <v>69</v>
      </c>
      <c r="C93" s="14">
        <v>1</v>
      </c>
      <c r="D93" s="13" t="s">
        <v>101</v>
      </c>
      <c r="E93" s="14">
        <v>1</v>
      </c>
    </row>
    <row r="94" spans="2:9" ht="11.25" customHeight="1" x14ac:dyDescent="0.25">
      <c r="B94" s="13" t="s">
        <v>69</v>
      </c>
      <c r="C94" s="14">
        <v>1</v>
      </c>
      <c r="D94" s="13" t="s">
        <v>50</v>
      </c>
      <c r="E94" s="14">
        <v>1</v>
      </c>
    </row>
    <row r="95" spans="2:9" ht="11.25" customHeight="1" x14ac:dyDescent="0.25">
      <c r="B95" s="13" t="s">
        <v>69</v>
      </c>
      <c r="C95" s="14">
        <v>2</v>
      </c>
      <c r="D95" s="13" t="s">
        <v>107</v>
      </c>
      <c r="E95" s="14">
        <v>1</v>
      </c>
    </row>
    <row r="96" spans="2:9" ht="11.25" customHeight="1" x14ac:dyDescent="0.25">
      <c r="B96" s="13" t="s">
        <v>103</v>
      </c>
      <c r="C96" s="14">
        <v>2</v>
      </c>
      <c r="D96" s="13" t="s">
        <v>101</v>
      </c>
      <c r="E96" s="14">
        <v>1</v>
      </c>
      <c r="F96" s="13" t="s">
        <v>103</v>
      </c>
      <c r="G96" s="14">
        <v>1</v>
      </c>
    </row>
    <row r="97" spans="2:7" ht="11.25" customHeight="1" x14ac:dyDescent="0.25">
      <c r="B97" s="13" t="s">
        <v>103</v>
      </c>
      <c r="C97" s="14">
        <v>1</v>
      </c>
      <c r="D97" s="13" t="s">
        <v>101</v>
      </c>
      <c r="E97" s="14">
        <v>2</v>
      </c>
      <c r="F97" s="13" t="s">
        <v>81</v>
      </c>
      <c r="G97" s="14">
        <v>1</v>
      </c>
    </row>
    <row r="98" spans="2:7" ht="11.25" customHeight="1" x14ac:dyDescent="0.25">
      <c r="B98" s="13" t="s">
        <v>103</v>
      </c>
      <c r="C98" s="14">
        <v>1</v>
      </c>
      <c r="D98" s="13" t="s">
        <v>101</v>
      </c>
      <c r="E98" s="14">
        <v>1</v>
      </c>
      <c r="F98" s="13" t="s">
        <v>106</v>
      </c>
      <c r="G98" s="14">
        <v>1</v>
      </c>
    </row>
    <row r="99" spans="2:7" ht="11.25" customHeight="1" x14ac:dyDescent="0.25">
      <c r="B99" s="13" t="s">
        <v>74</v>
      </c>
      <c r="C99" s="14">
        <v>2</v>
      </c>
      <c r="D99" s="13" t="s">
        <v>70</v>
      </c>
      <c r="E99" s="14">
        <v>1</v>
      </c>
      <c r="F99" s="13" t="s">
        <v>74</v>
      </c>
      <c r="G99" s="14">
        <v>1</v>
      </c>
    </row>
    <row r="100" spans="2:7" ht="11.25" customHeight="1" x14ac:dyDescent="0.25">
      <c r="B100" s="13" t="s">
        <v>74</v>
      </c>
      <c r="C100" s="14">
        <v>1</v>
      </c>
      <c r="D100" s="13" t="s">
        <v>70</v>
      </c>
      <c r="E100" s="14">
        <v>2</v>
      </c>
      <c r="F100" s="13" t="s">
        <v>81</v>
      </c>
      <c r="G100" s="14">
        <v>1</v>
      </c>
    </row>
    <row r="101" spans="2:7" ht="11.25" customHeight="1" x14ac:dyDescent="0.25">
      <c r="B101" s="13" t="s">
        <v>74</v>
      </c>
      <c r="C101" s="14">
        <v>1</v>
      </c>
      <c r="D101" s="13" t="s">
        <v>70</v>
      </c>
      <c r="E101" s="14">
        <v>1</v>
      </c>
      <c r="F101" s="13" t="s">
        <v>71</v>
      </c>
      <c r="G101" s="14">
        <v>1</v>
      </c>
    </row>
    <row r="102" spans="2:7" ht="11.25" customHeight="1" x14ac:dyDescent="0.25">
      <c r="B102" s="13" t="s">
        <v>84</v>
      </c>
      <c r="C102" s="14">
        <v>2</v>
      </c>
      <c r="D102" s="13" t="s">
        <v>48</v>
      </c>
      <c r="E102" s="14">
        <v>1</v>
      </c>
      <c r="F102" s="13" t="s">
        <v>84</v>
      </c>
      <c r="G102" s="14">
        <v>1</v>
      </c>
    </row>
    <row r="103" spans="2:7" ht="11.25" customHeight="1" x14ac:dyDescent="0.25">
      <c r="B103" s="13" t="s">
        <v>84</v>
      </c>
      <c r="C103" s="14">
        <v>1</v>
      </c>
      <c r="D103" s="13" t="s">
        <v>48</v>
      </c>
      <c r="E103" s="14">
        <v>2</v>
      </c>
      <c r="F103" s="13" t="s">
        <v>81</v>
      </c>
      <c r="G103" s="14">
        <v>1</v>
      </c>
    </row>
    <row r="104" spans="2:7" ht="11.25" customHeight="1" x14ac:dyDescent="0.25">
      <c r="B104" s="13" t="s">
        <v>84</v>
      </c>
      <c r="C104" s="14">
        <v>1</v>
      </c>
      <c r="D104" s="13" t="s">
        <v>48</v>
      </c>
      <c r="E104" s="14">
        <v>1</v>
      </c>
      <c r="F104" s="13" t="s">
        <v>106</v>
      </c>
      <c r="G104" s="14">
        <v>1</v>
      </c>
    </row>
    <row r="105" spans="2:7" ht="11.25" customHeight="1" x14ac:dyDescent="0.25">
      <c r="B105" s="13" t="s">
        <v>19</v>
      </c>
      <c r="C105" s="14">
        <v>1</v>
      </c>
      <c r="D105" s="13" t="s">
        <v>103</v>
      </c>
      <c r="E105" s="14">
        <v>40</v>
      </c>
    </row>
    <row r="106" spans="2:7" ht="11.25" customHeight="1" x14ac:dyDescent="0.25">
      <c r="B106" s="13" t="s">
        <v>19</v>
      </c>
      <c r="C106" s="14">
        <v>1</v>
      </c>
      <c r="D106" s="13" t="s">
        <v>97</v>
      </c>
      <c r="E106" s="14">
        <v>50</v>
      </c>
      <c r="F106" s="13" t="s">
        <v>61</v>
      </c>
      <c r="G106" s="14">
        <v>50</v>
      </c>
    </row>
    <row r="107" spans="2:7" ht="11.25" customHeight="1" x14ac:dyDescent="0.25">
      <c r="B107" s="13" t="s">
        <v>19</v>
      </c>
      <c r="C107" s="14">
        <v>1</v>
      </c>
      <c r="D107" s="13" t="s">
        <v>22</v>
      </c>
      <c r="E107" s="14">
        <v>40</v>
      </c>
    </row>
    <row r="108" spans="2:7" ht="11.25" customHeight="1" x14ac:dyDescent="0.25">
      <c r="B108" s="13" t="s">
        <v>28</v>
      </c>
      <c r="C108" s="14">
        <v>100</v>
      </c>
      <c r="D108" s="13" t="s">
        <v>108</v>
      </c>
      <c r="E108" s="14">
        <v>1</v>
      </c>
    </row>
    <row r="109" spans="2:7" ht="11.25" customHeight="1" x14ac:dyDescent="0.25">
      <c r="B109" s="13" t="s">
        <v>28</v>
      </c>
      <c r="C109" s="14">
        <v>1</v>
      </c>
      <c r="D109" s="13" t="s">
        <v>109</v>
      </c>
      <c r="E109" s="14">
        <v>1</v>
      </c>
    </row>
    <row r="110" spans="2:7" ht="11.25" customHeight="1" x14ac:dyDescent="0.25">
      <c r="B110" s="13" t="s">
        <v>28</v>
      </c>
      <c r="C110" s="14">
        <v>125</v>
      </c>
      <c r="D110" s="13" t="s">
        <v>110</v>
      </c>
      <c r="E110" s="14">
        <v>1</v>
      </c>
    </row>
    <row r="111" spans="2:7" ht="11.25" customHeight="1" x14ac:dyDescent="0.25">
      <c r="B111" s="13" t="s">
        <v>28</v>
      </c>
      <c r="C111" s="14">
        <v>125</v>
      </c>
      <c r="D111" s="13" t="s">
        <v>111</v>
      </c>
      <c r="E111" s="14">
        <v>1</v>
      </c>
    </row>
    <row r="112" spans="2:7" ht="11.25" customHeight="1" x14ac:dyDescent="0.25">
      <c r="B112" s="13" t="s">
        <v>28</v>
      </c>
      <c r="C112" s="14">
        <v>125</v>
      </c>
      <c r="D112" s="13" t="s">
        <v>112</v>
      </c>
      <c r="E112" s="14">
        <v>1</v>
      </c>
    </row>
    <row r="113" spans="2:9" ht="11.25" customHeight="1" x14ac:dyDescent="0.25">
      <c r="B113" s="13" t="s">
        <v>28</v>
      </c>
      <c r="C113" s="14">
        <v>1</v>
      </c>
      <c r="D113" s="13" t="s">
        <v>98</v>
      </c>
      <c r="E113" s="14">
        <v>1</v>
      </c>
      <c r="F113" s="13" t="s">
        <v>113</v>
      </c>
      <c r="G113" s="14">
        <v>1</v>
      </c>
    </row>
    <row r="114" spans="2:9" ht="11.25" customHeight="1" x14ac:dyDescent="0.25">
      <c r="B114" s="13" t="s">
        <v>28</v>
      </c>
      <c r="C114" s="14">
        <v>1</v>
      </c>
      <c r="D114" s="13" t="s">
        <v>99</v>
      </c>
      <c r="E114" s="14">
        <v>1</v>
      </c>
      <c r="F114" s="13" t="s">
        <v>89</v>
      </c>
      <c r="G114" s="14">
        <v>1</v>
      </c>
    </row>
    <row r="115" spans="2:9" ht="11.25" customHeight="1" x14ac:dyDescent="0.25">
      <c r="B115" s="13" t="s">
        <v>28</v>
      </c>
      <c r="C115" s="14">
        <v>2</v>
      </c>
      <c r="D115" s="13" t="s">
        <v>98</v>
      </c>
      <c r="E115" s="14">
        <v>1</v>
      </c>
      <c r="F115" s="13" t="s">
        <v>89</v>
      </c>
      <c r="G115" s="14">
        <v>1</v>
      </c>
    </row>
    <row r="116" spans="2:9" ht="11.25" customHeight="1" x14ac:dyDescent="0.25">
      <c r="B116" s="13" t="s">
        <v>28</v>
      </c>
      <c r="C116" s="14">
        <v>10</v>
      </c>
      <c r="D116" s="13" t="s">
        <v>69</v>
      </c>
      <c r="E116" s="14">
        <v>1</v>
      </c>
      <c r="F116" s="13" t="s">
        <v>81</v>
      </c>
      <c r="G116" s="14">
        <v>1</v>
      </c>
      <c r="H116" s="13" t="s">
        <v>91</v>
      </c>
      <c r="I116" s="14">
        <v>1</v>
      </c>
    </row>
    <row r="117" spans="2:9" ht="11.25" customHeight="1" x14ac:dyDescent="0.25">
      <c r="B117" s="13" t="s">
        <v>112</v>
      </c>
      <c r="C117" s="14">
        <v>1</v>
      </c>
      <c r="D117" s="13" t="s">
        <v>101</v>
      </c>
      <c r="E117" s="14">
        <v>30</v>
      </c>
      <c r="F117" s="13" t="s">
        <v>76</v>
      </c>
      <c r="G117" s="14">
        <v>60</v>
      </c>
      <c r="H117" s="13" t="s">
        <v>54</v>
      </c>
      <c r="I117" s="14">
        <v>20</v>
      </c>
    </row>
    <row r="118" spans="2:9" ht="11.25" customHeight="1" x14ac:dyDescent="0.25">
      <c r="B118" s="13" t="s">
        <v>112</v>
      </c>
      <c r="C118" s="14">
        <v>1</v>
      </c>
      <c r="D118" s="13" t="s">
        <v>101</v>
      </c>
      <c r="E118" s="14">
        <v>30</v>
      </c>
      <c r="F118" s="13" t="s">
        <v>31</v>
      </c>
      <c r="G118" s="14">
        <v>30</v>
      </c>
      <c r="H118" s="13" t="s">
        <v>54</v>
      </c>
      <c r="I118" s="14">
        <v>20</v>
      </c>
    </row>
    <row r="119" spans="2:9" ht="11.25" customHeight="1" x14ac:dyDescent="0.25">
      <c r="B119" s="13" t="s">
        <v>112</v>
      </c>
      <c r="C119" s="14">
        <v>1</v>
      </c>
      <c r="D119" s="13" t="s">
        <v>101</v>
      </c>
      <c r="E119" s="14">
        <v>30</v>
      </c>
      <c r="F119" s="13" t="s">
        <v>76</v>
      </c>
      <c r="G119" s="14">
        <v>60</v>
      </c>
      <c r="H119" s="13" t="s">
        <v>77</v>
      </c>
      <c r="I119" s="14">
        <v>20</v>
      </c>
    </row>
    <row r="120" spans="2:9" ht="11.25" customHeight="1" x14ac:dyDescent="0.25">
      <c r="B120" s="13" t="s">
        <v>112</v>
      </c>
      <c r="C120" s="14">
        <v>1</v>
      </c>
      <c r="D120" s="13" t="s">
        <v>101</v>
      </c>
      <c r="E120" s="14">
        <v>30</v>
      </c>
      <c r="F120" s="13" t="s">
        <v>31</v>
      </c>
      <c r="G120" s="14">
        <v>30</v>
      </c>
      <c r="H120" s="13" t="s">
        <v>77</v>
      </c>
      <c r="I120" s="14">
        <v>20</v>
      </c>
    </row>
    <row r="121" spans="2:9" ht="11.25" customHeight="1" x14ac:dyDescent="0.25">
      <c r="B121" s="13" t="s">
        <v>112</v>
      </c>
      <c r="C121" s="14">
        <v>1</v>
      </c>
      <c r="D121" s="13" t="s">
        <v>101</v>
      </c>
      <c r="E121" s="14">
        <v>30</v>
      </c>
      <c r="F121" s="13" t="s">
        <v>76</v>
      </c>
      <c r="G121" s="14">
        <v>60</v>
      </c>
      <c r="H121" s="13" t="s">
        <v>28</v>
      </c>
      <c r="I121" s="14">
        <v>10</v>
      </c>
    </row>
    <row r="122" spans="2:9" ht="11.25" customHeight="1" x14ac:dyDescent="0.25">
      <c r="B122" s="13" t="s">
        <v>112</v>
      </c>
      <c r="C122" s="14">
        <v>1</v>
      </c>
      <c r="D122" s="13" t="s">
        <v>101</v>
      </c>
      <c r="E122" s="14">
        <v>30</v>
      </c>
      <c r="F122" s="13" t="s">
        <v>31</v>
      </c>
      <c r="G122" s="14">
        <v>30</v>
      </c>
      <c r="H122" s="13" t="s">
        <v>28</v>
      </c>
      <c r="I122" s="14">
        <v>10</v>
      </c>
    </row>
    <row r="123" spans="2:9" ht="11.25" customHeight="1" x14ac:dyDescent="0.25">
      <c r="B123" s="13" t="s">
        <v>112</v>
      </c>
      <c r="C123" s="14">
        <v>1</v>
      </c>
      <c r="D123" s="13" t="s">
        <v>101</v>
      </c>
      <c r="E123" s="14">
        <v>30</v>
      </c>
      <c r="F123" s="13" t="s">
        <v>76</v>
      </c>
      <c r="G123" s="14">
        <v>60</v>
      </c>
      <c r="H123" s="13" t="s">
        <v>78</v>
      </c>
      <c r="I123" s="14">
        <v>5</v>
      </c>
    </row>
    <row r="124" spans="2:9" ht="11.25" customHeight="1" x14ac:dyDescent="0.25">
      <c r="B124" s="13" t="s">
        <v>112</v>
      </c>
      <c r="C124" s="14">
        <v>1</v>
      </c>
      <c r="D124" s="13" t="s">
        <v>101</v>
      </c>
      <c r="E124" s="14">
        <v>30</v>
      </c>
      <c r="F124" s="13" t="s">
        <v>31</v>
      </c>
      <c r="G124" s="14">
        <v>30</v>
      </c>
      <c r="H124" s="13" t="s">
        <v>78</v>
      </c>
      <c r="I124" s="14">
        <v>5</v>
      </c>
    </row>
    <row r="125" spans="2:9" ht="11.25" customHeight="1" x14ac:dyDescent="0.25">
      <c r="B125" s="13" t="s">
        <v>114</v>
      </c>
      <c r="C125" s="14">
        <v>1</v>
      </c>
      <c r="D125" s="13" t="s">
        <v>70</v>
      </c>
      <c r="E125" s="14">
        <v>30</v>
      </c>
      <c r="F125" s="13" t="s">
        <v>76</v>
      </c>
      <c r="G125" s="14">
        <v>60</v>
      </c>
      <c r="H125" s="13" t="s">
        <v>54</v>
      </c>
      <c r="I125" s="14">
        <v>20</v>
      </c>
    </row>
    <row r="126" spans="2:9" ht="11.25" customHeight="1" x14ac:dyDescent="0.25">
      <c r="B126" s="13" t="s">
        <v>114</v>
      </c>
      <c r="C126" s="14">
        <v>1</v>
      </c>
      <c r="D126" s="13" t="s">
        <v>70</v>
      </c>
      <c r="E126" s="14">
        <v>30</v>
      </c>
      <c r="F126" s="13" t="s">
        <v>31</v>
      </c>
      <c r="G126" s="14">
        <v>30</v>
      </c>
      <c r="H126" s="13" t="s">
        <v>54</v>
      </c>
      <c r="I126" s="14">
        <v>20</v>
      </c>
    </row>
    <row r="127" spans="2:9" ht="11.25" customHeight="1" x14ac:dyDescent="0.25">
      <c r="B127" s="13" t="s">
        <v>114</v>
      </c>
      <c r="C127" s="14">
        <v>1</v>
      </c>
      <c r="D127" s="13" t="s">
        <v>70</v>
      </c>
      <c r="E127" s="14">
        <v>30</v>
      </c>
      <c r="F127" s="13" t="s">
        <v>76</v>
      </c>
      <c r="G127" s="14">
        <v>60</v>
      </c>
      <c r="H127" s="13" t="s">
        <v>77</v>
      </c>
      <c r="I127" s="14">
        <v>20</v>
      </c>
    </row>
    <row r="128" spans="2:9" ht="11.25" customHeight="1" x14ac:dyDescent="0.25">
      <c r="B128" s="13" t="s">
        <v>114</v>
      </c>
      <c r="C128" s="14">
        <v>1</v>
      </c>
      <c r="D128" s="13" t="s">
        <v>70</v>
      </c>
      <c r="E128" s="14">
        <v>30</v>
      </c>
      <c r="F128" s="13" t="s">
        <v>31</v>
      </c>
      <c r="G128" s="14">
        <v>30</v>
      </c>
      <c r="H128" s="13" t="s">
        <v>77</v>
      </c>
      <c r="I128" s="14">
        <v>20</v>
      </c>
    </row>
    <row r="129" spans="2:9" ht="11.25" customHeight="1" x14ac:dyDescent="0.25">
      <c r="B129" s="13" t="s">
        <v>114</v>
      </c>
      <c r="C129" s="14">
        <v>1</v>
      </c>
      <c r="D129" s="13" t="s">
        <v>70</v>
      </c>
      <c r="E129" s="14">
        <v>30</v>
      </c>
      <c r="F129" s="13" t="s">
        <v>76</v>
      </c>
      <c r="G129" s="14">
        <v>60</v>
      </c>
      <c r="H129" s="13" t="s">
        <v>28</v>
      </c>
      <c r="I129" s="14">
        <v>10</v>
      </c>
    </row>
    <row r="130" spans="2:9" ht="11.25" customHeight="1" x14ac:dyDescent="0.25">
      <c r="B130" s="13" t="s">
        <v>114</v>
      </c>
      <c r="C130" s="14">
        <v>1</v>
      </c>
      <c r="D130" s="13" t="s">
        <v>70</v>
      </c>
      <c r="E130" s="14">
        <v>30</v>
      </c>
      <c r="F130" s="13" t="s">
        <v>31</v>
      </c>
      <c r="G130" s="14">
        <v>30</v>
      </c>
      <c r="H130" s="13" t="s">
        <v>28</v>
      </c>
      <c r="I130" s="14">
        <v>10</v>
      </c>
    </row>
    <row r="131" spans="2:9" ht="11.25" customHeight="1" x14ac:dyDescent="0.25">
      <c r="B131" s="13" t="s">
        <v>114</v>
      </c>
      <c r="C131" s="14">
        <v>1</v>
      </c>
      <c r="D131" s="13" t="s">
        <v>70</v>
      </c>
      <c r="E131" s="14">
        <v>30</v>
      </c>
      <c r="F131" s="13" t="s">
        <v>76</v>
      </c>
      <c r="G131" s="14">
        <v>60</v>
      </c>
      <c r="H131" s="13" t="s">
        <v>78</v>
      </c>
      <c r="I131" s="14">
        <v>5</v>
      </c>
    </row>
    <row r="132" spans="2:9" ht="11.25" customHeight="1" x14ac:dyDescent="0.25">
      <c r="B132" s="13" t="s">
        <v>114</v>
      </c>
      <c r="C132" s="14">
        <v>1</v>
      </c>
      <c r="D132" s="13" t="s">
        <v>70</v>
      </c>
      <c r="E132" s="14">
        <v>30</v>
      </c>
      <c r="F132" s="13" t="s">
        <v>31</v>
      </c>
      <c r="G132" s="14">
        <v>30</v>
      </c>
      <c r="H132" s="13" t="s">
        <v>78</v>
      </c>
      <c r="I132" s="14">
        <v>5</v>
      </c>
    </row>
    <row r="133" spans="2:9" ht="11.25" customHeight="1" x14ac:dyDescent="0.25">
      <c r="B133" s="13" t="s">
        <v>90</v>
      </c>
      <c r="C133" s="14">
        <v>2</v>
      </c>
      <c r="D133" s="13" t="s">
        <v>90</v>
      </c>
      <c r="E133" s="14">
        <v>1</v>
      </c>
      <c r="F133" s="13" t="s">
        <v>67</v>
      </c>
      <c r="G133" s="14">
        <v>1</v>
      </c>
    </row>
    <row r="134" spans="2:9" ht="11.25" customHeight="1" x14ac:dyDescent="0.25">
      <c r="B134" s="13" t="s">
        <v>43</v>
      </c>
      <c r="C134" s="14">
        <v>1</v>
      </c>
      <c r="D134" s="13" t="s">
        <v>69</v>
      </c>
      <c r="E134" s="14">
        <v>10</v>
      </c>
      <c r="F134" s="13" t="s">
        <v>77</v>
      </c>
      <c r="G134" s="14">
        <v>10</v>
      </c>
      <c r="H134" s="13" t="s">
        <v>115</v>
      </c>
      <c r="I134" s="14">
        <v>10</v>
      </c>
    </row>
    <row r="135" spans="2:9" ht="11.25" customHeight="1" x14ac:dyDescent="0.25">
      <c r="B135" s="13" t="s">
        <v>31</v>
      </c>
      <c r="C135" s="14">
        <v>1</v>
      </c>
      <c r="D135" s="13" t="s">
        <v>76</v>
      </c>
      <c r="E135" s="14">
        <v>2</v>
      </c>
    </row>
    <row r="136" spans="2:9" ht="11.25" customHeight="1" x14ac:dyDescent="0.25">
      <c r="B136" s="13" t="s">
        <v>31</v>
      </c>
      <c r="C136" s="14">
        <v>5</v>
      </c>
      <c r="D136" s="13" t="s">
        <v>76</v>
      </c>
      <c r="E136" s="14">
        <v>2</v>
      </c>
      <c r="F136" s="13" t="s">
        <v>81</v>
      </c>
      <c r="G136" s="14">
        <v>2</v>
      </c>
    </row>
    <row r="137" spans="2:9" ht="11.25" customHeight="1" x14ac:dyDescent="0.25">
      <c r="B137" s="13" t="s">
        <v>31</v>
      </c>
      <c r="C137" s="14">
        <v>6</v>
      </c>
      <c r="D137" s="13" t="s">
        <v>31</v>
      </c>
      <c r="E137" s="14">
        <v>1</v>
      </c>
      <c r="F137" s="13" t="s">
        <v>81</v>
      </c>
      <c r="G137" s="14">
        <v>2</v>
      </c>
    </row>
    <row r="138" spans="2:9" ht="11.25" customHeight="1" x14ac:dyDescent="0.25">
      <c r="B138" s="13" t="s">
        <v>31</v>
      </c>
      <c r="C138" s="14">
        <v>2</v>
      </c>
      <c r="D138" s="13" t="s">
        <v>116</v>
      </c>
      <c r="E138" s="14">
        <v>1</v>
      </c>
      <c r="F138" s="13" t="s">
        <v>81</v>
      </c>
      <c r="G138" s="14">
        <v>1</v>
      </c>
    </row>
    <row r="139" spans="2:9" ht="11.25" customHeight="1" x14ac:dyDescent="0.25">
      <c r="B139" s="13" t="s">
        <v>31</v>
      </c>
      <c r="C139" s="14">
        <v>2</v>
      </c>
      <c r="D139" s="13" t="s">
        <v>116</v>
      </c>
      <c r="E139" s="14">
        <v>1</v>
      </c>
      <c r="F139" s="13" t="s">
        <v>89</v>
      </c>
      <c r="G139" s="14">
        <v>1</v>
      </c>
    </row>
    <row r="140" spans="2:9" ht="11.25" customHeight="1" x14ac:dyDescent="0.25">
      <c r="B140" s="13" t="s">
        <v>31</v>
      </c>
      <c r="C140" s="14">
        <v>2</v>
      </c>
      <c r="D140" s="13" t="s">
        <v>116</v>
      </c>
      <c r="E140" s="14">
        <v>1</v>
      </c>
      <c r="F140" s="13" t="s">
        <v>76</v>
      </c>
      <c r="G140" s="14">
        <v>1</v>
      </c>
    </row>
    <row r="141" spans="2:9" ht="11.25" customHeight="1" x14ac:dyDescent="0.25">
      <c r="B141" s="13" t="s">
        <v>31</v>
      </c>
      <c r="C141" s="14">
        <v>2</v>
      </c>
      <c r="D141" s="13" t="s">
        <v>116</v>
      </c>
      <c r="E141" s="14">
        <v>1</v>
      </c>
      <c r="F141" s="13" t="s">
        <v>31</v>
      </c>
      <c r="G141" s="14">
        <v>1</v>
      </c>
    </row>
    <row r="142" spans="2:9" ht="11.25" customHeight="1" x14ac:dyDescent="0.25">
      <c r="B142" s="13" t="s">
        <v>88</v>
      </c>
      <c r="C142" s="14">
        <v>1</v>
      </c>
      <c r="D142" s="13" t="s">
        <v>61</v>
      </c>
      <c r="E142" s="14">
        <v>1</v>
      </c>
      <c r="F142" s="13" t="s">
        <v>71</v>
      </c>
      <c r="G142" s="14">
        <v>1</v>
      </c>
    </row>
    <row r="143" spans="2:9" ht="11.25" customHeight="1" x14ac:dyDescent="0.25">
      <c r="B143" s="13" t="s">
        <v>110</v>
      </c>
      <c r="C143" s="14">
        <v>1</v>
      </c>
      <c r="D143" s="13" t="s">
        <v>48</v>
      </c>
      <c r="E143" s="14">
        <v>30</v>
      </c>
      <c r="F143" s="13" t="s">
        <v>69</v>
      </c>
      <c r="G143" s="14">
        <v>120</v>
      </c>
      <c r="H143" s="13" t="s">
        <v>54</v>
      </c>
      <c r="I143" s="14">
        <v>20</v>
      </c>
    </row>
    <row r="144" spans="2:9" ht="11.25" customHeight="1" x14ac:dyDescent="0.25">
      <c r="B144" s="13" t="s">
        <v>110</v>
      </c>
      <c r="C144" s="14">
        <v>1</v>
      </c>
      <c r="D144" s="13" t="s">
        <v>48</v>
      </c>
      <c r="E144" s="14">
        <v>30</v>
      </c>
      <c r="F144" s="13" t="s">
        <v>8</v>
      </c>
      <c r="G144" s="14">
        <v>60</v>
      </c>
      <c r="H144" s="13" t="s">
        <v>54</v>
      </c>
      <c r="I144" s="14">
        <v>20</v>
      </c>
    </row>
    <row r="145" spans="2:9" ht="11.25" customHeight="1" x14ac:dyDescent="0.25">
      <c r="B145" s="13" t="s">
        <v>110</v>
      </c>
      <c r="C145" s="14">
        <v>1</v>
      </c>
      <c r="D145" s="13" t="s">
        <v>48</v>
      </c>
      <c r="E145" s="14">
        <v>30</v>
      </c>
      <c r="F145" s="13" t="s">
        <v>69</v>
      </c>
      <c r="G145" s="14">
        <v>120</v>
      </c>
      <c r="H145" s="13" t="s">
        <v>77</v>
      </c>
      <c r="I145" s="14">
        <v>20</v>
      </c>
    </row>
    <row r="146" spans="2:9" ht="11.25" customHeight="1" x14ac:dyDescent="0.25">
      <c r="B146" s="13" t="s">
        <v>110</v>
      </c>
      <c r="C146" s="14">
        <v>1</v>
      </c>
      <c r="D146" s="13" t="s">
        <v>48</v>
      </c>
      <c r="E146" s="14">
        <v>30</v>
      </c>
      <c r="F146" s="13" t="s">
        <v>8</v>
      </c>
      <c r="G146" s="14">
        <v>60</v>
      </c>
      <c r="H146" s="13" t="s">
        <v>77</v>
      </c>
      <c r="I146" s="14">
        <v>20</v>
      </c>
    </row>
    <row r="147" spans="2:9" ht="11.25" customHeight="1" x14ac:dyDescent="0.25">
      <c r="B147" s="13" t="s">
        <v>110</v>
      </c>
      <c r="C147" s="14">
        <v>1</v>
      </c>
      <c r="D147" s="13" t="s">
        <v>48</v>
      </c>
      <c r="E147" s="14">
        <v>30</v>
      </c>
      <c r="F147" s="13" t="s">
        <v>69</v>
      </c>
      <c r="G147" s="14">
        <v>120</v>
      </c>
      <c r="H147" s="13" t="s">
        <v>28</v>
      </c>
      <c r="I147" s="14">
        <v>10</v>
      </c>
    </row>
    <row r="148" spans="2:9" ht="11.25" customHeight="1" x14ac:dyDescent="0.25">
      <c r="B148" s="13" t="s">
        <v>110</v>
      </c>
      <c r="C148" s="14">
        <v>1</v>
      </c>
      <c r="D148" s="13" t="s">
        <v>48</v>
      </c>
      <c r="E148" s="14">
        <v>30</v>
      </c>
      <c r="F148" s="13" t="s">
        <v>8</v>
      </c>
      <c r="G148" s="14">
        <v>60</v>
      </c>
      <c r="H148" s="13" t="s">
        <v>28</v>
      </c>
      <c r="I148" s="14">
        <v>10</v>
      </c>
    </row>
    <row r="149" spans="2:9" ht="11.25" customHeight="1" x14ac:dyDescent="0.25">
      <c r="B149" s="13" t="s">
        <v>110</v>
      </c>
      <c r="C149" s="14">
        <v>1</v>
      </c>
      <c r="D149" s="13" t="s">
        <v>48</v>
      </c>
      <c r="E149" s="14">
        <v>30</v>
      </c>
      <c r="F149" s="13" t="s">
        <v>69</v>
      </c>
      <c r="G149" s="14">
        <v>120</v>
      </c>
      <c r="H149" s="13" t="s">
        <v>78</v>
      </c>
      <c r="I149" s="14">
        <v>5</v>
      </c>
    </row>
    <row r="150" spans="2:9" ht="11.25" customHeight="1" x14ac:dyDescent="0.25">
      <c r="B150" s="13" t="s">
        <v>110</v>
      </c>
      <c r="C150" s="14">
        <v>1</v>
      </c>
      <c r="D150" s="13" t="s">
        <v>48</v>
      </c>
      <c r="E150" s="14">
        <v>30</v>
      </c>
      <c r="F150" s="13" t="s">
        <v>8</v>
      </c>
      <c r="G150" s="14">
        <v>60</v>
      </c>
      <c r="H150" s="13" t="s">
        <v>78</v>
      </c>
      <c r="I150" s="14">
        <v>5</v>
      </c>
    </row>
    <row r="151" spans="2:9" ht="11.25" customHeight="1" x14ac:dyDescent="0.25">
      <c r="B151" s="13" t="s">
        <v>117</v>
      </c>
      <c r="C151" s="14">
        <v>1</v>
      </c>
      <c r="D151" s="13" t="s">
        <v>81</v>
      </c>
      <c r="E151" s="14">
        <v>10</v>
      </c>
      <c r="F151" s="13" t="s">
        <v>68</v>
      </c>
      <c r="G151" s="14">
        <v>10</v>
      </c>
      <c r="H151" s="13" t="s">
        <v>72</v>
      </c>
      <c r="I151" s="14">
        <v>10</v>
      </c>
    </row>
    <row r="152" spans="2:9" ht="11.25" customHeight="1" x14ac:dyDescent="0.25">
      <c r="B152" s="13" t="s">
        <v>118</v>
      </c>
      <c r="C152" s="14">
        <v>50</v>
      </c>
      <c r="D152" s="13" t="s">
        <v>119</v>
      </c>
      <c r="E152" s="14">
        <v>1</v>
      </c>
    </row>
    <row r="153" spans="2:9" ht="11.25" customHeight="1" x14ac:dyDescent="0.25">
      <c r="B153" s="13" t="s">
        <v>118</v>
      </c>
      <c r="C153" s="14">
        <v>1</v>
      </c>
      <c r="D153" s="13" t="s">
        <v>120</v>
      </c>
      <c r="E153" s="14">
        <v>1</v>
      </c>
    </row>
    <row r="154" spans="2:9" ht="11.25" customHeight="1" x14ac:dyDescent="0.25">
      <c r="B154" s="13" t="s">
        <v>16</v>
      </c>
      <c r="C154" s="14">
        <v>1</v>
      </c>
      <c r="D154" s="13" t="s">
        <v>8</v>
      </c>
      <c r="E154" s="14">
        <v>2</v>
      </c>
    </row>
    <row r="155" spans="2:9" ht="11.25" customHeight="1" x14ac:dyDescent="0.25">
      <c r="B155" s="13" t="s">
        <v>16</v>
      </c>
      <c r="C155" s="14">
        <v>1</v>
      </c>
      <c r="D155" s="13" t="s">
        <v>69</v>
      </c>
      <c r="E155" s="14">
        <v>1</v>
      </c>
      <c r="F155" s="13" t="s">
        <v>25</v>
      </c>
      <c r="G155" s="14">
        <v>1</v>
      </c>
    </row>
    <row r="156" spans="2:9" ht="11.25" customHeight="1" x14ac:dyDescent="0.25">
      <c r="B156" s="13" t="s">
        <v>16</v>
      </c>
      <c r="C156" s="14">
        <v>2</v>
      </c>
      <c r="D156" s="13" t="s">
        <v>69</v>
      </c>
      <c r="E156" s="14">
        <v>1</v>
      </c>
      <c r="F156" s="13" t="s">
        <v>68</v>
      </c>
      <c r="G156" s="14">
        <v>1</v>
      </c>
    </row>
    <row r="157" spans="2:9" ht="11.25" customHeight="1" x14ac:dyDescent="0.25">
      <c r="B157" s="13" t="s">
        <v>16</v>
      </c>
      <c r="C157" s="14">
        <v>2</v>
      </c>
      <c r="D157" s="13" t="s">
        <v>8</v>
      </c>
      <c r="E157" s="14">
        <v>1</v>
      </c>
      <c r="F157" s="13" t="s">
        <v>25</v>
      </c>
      <c r="G157" s="14">
        <v>1</v>
      </c>
    </row>
    <row r="158" spans="2:9" ht="11.25" customHeight="1" x14ac:dyDescent="0.25">
      <c r="B158" s="13" t="s">
        <v>16</v>
      </c>
      <c r="C158" s="14">
        <v>3</v>
      </c>
      <c r="D158" s="13" t="s">
        <v>8</v>
      </c>
      <c r="E158" s="14">
        <v>1</v>
      </c>
      <c r="F158" s="13" t="s">
        <v>68</v>
      </c>
      <c r="G158" s="14">
        <v>1</v>
      </c>
    </row>
    <row r="159" spans="2:9" ht="11.25" customHeight="1" x14ac:dyDescent="0.25">
      <c r="B159" s="13" t="s">
        <v>16</v>
      </c>
      <c r="C159" s="14">
        <v>3</v>
      </c>
      <c r="D159" s="13" t="s">
        <v>8</v>
      </c>
      <c r="E159" s="14">
        <v>2</v>
      </c>
      <c r="F159" s="13" t="s">
        <v>89</v>
      </c>
      <c r="G159" s="14">
        <v>1</v>
      </c>
    </row>
    <row r="160" spans="2:9" ht="11.25" customHeight="1" x14ac:dyDescent="0.25">
      <c r="B160" s="13" t="s">
        <v>16</v>
      </c>
      <c r="C160" s="14">
        <v>4</v>
      </c>
      <c r="D160" s="13" t="s">
        <v>16</v>
      </c>
      <c r="E160" s="14">
        <v>3</v>
      </c>
      <c r="F160" s="13" t="s">
        <v>89</v>
      </c>
      <c r="G160" s="14">
        <v>1</v>
      </c>
    </row>
    <row r="161" spans="2:9" ht="11.25" customHeight="1" x14ac:dyDescent="0.25">
      <c r="B161" s="13" t="s">
        <v>16</v>
      </c>
      <c r="C161" s="14">
        <v>10</v>
      </c>
      <c r="D161" s="13" t="s">
        <v>78</v>
      </c>
      <c r="E161" s="14">
        <v>1</v>
      </c>
      <c r="F161" s="13" t="s">
        <v>81</v>
      </c>
      <c r="G161" s="14">
        <v>1</v>
      </c>
    </row>
    <row r="162" spans="2:9" ht="11.25" customHeight="1" x14ac:dyDescent="0.25">
      <c r="B162" s="13" t="s">
        <v>16</v>
      </c>
      <c r="C162" s="14">
        <v>4</v>
      </c>
      <c r="D162" s="13" t="s">
        <v>90</v>
      </c>
      <c r="E162" s="14">
        <v>1</v>
      </c>
      <c r="F162" s="13" t="s">
        <v>69</v>
      </c>
      <c r="G162" s="14">
        <v>1</v>
      </c>
    </row>
    <row r="163" spans="2:9" ht="11.25" customHeight="1" x14ac:dyDescent="0.25">
      <c r="B163" s="13" t="s">
        <v>16</v>
      </c>
      <c r="C163" s="14">
        <v>2</v>
      </c>
      <c r="D163" s="13" t="s">
        <v>83</v>
      </c>
      <c r="E163" s="14">
        <v>1</v>
      </c>
      <c r="F163" s="13" t="s">
        <v>69</v>
      </c>
      <c r="G163" s="14">
        <v>1</v>
      </c>
    </row>
    <row r="164" spans="2:9" ht="11.25" customHeight="1" x14ac:dyDescent="0.25">
      <c r="B164" s="13" t="s">
        <v>16</v>
      </c>
      <c r="C164" s="14">
        <v>3</v>
      </c>
      <c r="D164" s="13" t="s">
        <v>91</v>
      </c>
      <c r="E164" s="14">
        <v>1</v>
      </c>
      <c r="F164" s="13" t="s">
        <v>69</v>
      </c>
      <c r="G164" s="14">
        <v>1</v>
      </c>
    </row>
    <row r="165" spans="2:9" ht="11.25" customHeight="1" x14ac:dyDescent="0.25">
      <c r="B165" s="13" t="s">
        <v>16</v>
      </c>
      <c r="C165" s="14">
        <v>1</v>
      </c>
      <c r="D165" s="13" t="s">
        <v>92</v>
      </c>
      <c r="E165" s="14">
        <v>1</v>
      </c>
      <c r="F165" s="13" t="s">
        <v>69</v>
      </c>
      <c r="G165" s="14">
        <v>1</v>
      </c>
    </row>
    <row r="166" spans="2:9" ht="11.25" customHeight="1" x14ac:dyDescent="0.25">
      <c r="B166" s="13" t="s">
        <v>16</v>
      </c>
      <c r="C166" s="14">
        <v>4</v>
      </c>
      <c r="D166" s="13" t="s">
        <v>93</v>
      </c>
      <c r="E166" s="14">
        <v>1</v>
      </c>
      <c r="F166" s="13" t="s">
        <v>69</v>
      </c>
      <c r="G166" s="14">
        <v>1</v>
      </c>
    </row>
    <row r="167" spans="2:9" ht="11.25" customHeight="1" x14ac:dyDescent="0.25">
      <c r="B167" s="13" t="s">
        <v>16</v>
      </c>
      <c r="C167" s="14">
        <v>8</v>
      </c>
      <c r="D167" s="13" t="s">
        <v>94</v>
      </c>
      <c r="E167" s="14">
        <v>1</v>
      </c>
      <c r="F167" s="13" t="s">
        <v>69</v>
      </c>
      <c r="G167" s="14">
        <v>1</v>
      </c>
    </row>
    <row r="168" spans="2:9" ht="11.25" customHeight="1" x14ac:dyDescent="0.25">
      <c r="B168" s="13" t="s">
        <v>16</v>
      </c>
      <c r="C168" s="14">
        <v>6</v>
      </c>
      <c r="D168" s="13" t="s">
        <v>95</v>
      </c>
      <c r="E168" s="14">
        <v>1</v>
      </c>
      <c r="F168" s="13" t="s">
        <v>69</v>
      </c>
      <c r="G168" s="14">
        <v>1</v>
      </c>
    </row>
    <row r="169" spans="2:9" ht="11.25" customHeight="1" x14ac:dyDescent="0.25">
      <c r="B169" s="13" t="s">
        <v>16</v>
      </c>
      <c r="C169" s="14">
        <v>2</v>
      </c>
      <c r="D169" s="13" t="s">
        <v>96</v>
      </c>
      <c r="E169" s="14">
        <v>1</v>
      </c>
      <c r="F169" s="13" t="s">
        <v>69</v>
      </c>
      <c r="G169" s="14">
        <v>1</v>
      </c>
    </row>
    <row r="170" spans="2:9" ht="11.25" customHeight="1" x14ac:dyDescent="0.25">
      <c r="B170" s="13" t="s">
        <v>16</v>
      </c>
      <c r="C170" s="14">
        <v>5</v>
      </c>
      <c r="D170" s="13" t="s">
        <v>69</v>
      </c>
      <c r="E170" s="14">
        <v>1</v>
      </c>
      <c r="F170" s="13" t="s">
        <v>8</v>
      </c>
      <c r="G170" s="14">
        <v>1</v>
      </c>
      <c r="H170" s="13" t="s">
        <v>77</v>
      </c>
      <c r="I170" s="14">
        <v>1</v>
      </c>
    </row>
    <row r="171" spans="2:9" ht="11.25" customHeight="1" x14ac:dyDescent="0.25">
      <c r="B171" s="13" t="s">
        <v>16</v>
      </c>
      <c r="C171" s="14">
        <v>8</v>
      </c>
      <c r="D171" s="13" t="s">
        <v>69</v>
      </c>
      <c r="E171" s="14">
        <v>1</v>
      </c>
      <c r="F171" s="13" t="s">
        <v>8</v>
      </c>
      <c r="G171" s="14">
        <v>1</v>
      </c>
      <c r="H171" s="13" t="s">
        <v>28</v>
      </c>
      <c r="I171" s="14">
        <v>1</v>
      </c>
    </row>
    <row r="172" spans="2:9" ht="11.25" customHeight="1" x14ac:dyDescent="0.25">
      <c r="B172" s="13" t="s">
        <v>16</v>
      </c>
      <c r="C172" s="14">
        <v>12</v>
      </c>
      <c r="D172" s="13" t="s">
        <v>69</v>
      </c>
      <c r="E172" s="14">
        <v>1</v>
      </c>
      <c r="F172" s="13" t="s">
        <v>8</v>
      </c>
      <c r="G172" s="14">
        <v>1</v>
      </c>
      <c r="H172" s="13" t="s">
        <v>78</v>
      </c>
      <c r="I172" s="14">
        <v>1</v>
      </c>
    </row>
    <row r="173" spans="2:9" ht="11.25" customHeight="1" x14ac:dyDescent="0.25">
      <c r="B173" s="13" t="s">
        <v>111</v>
      </c>
      <c r="C173" s="14">
        <v>1</v>
      </c>
      <c r="D173" s="13" t="s">
        <v>50</v>
      </c>
      <c r="E173" s="14">
        <v>30</v>
      </c>
      <c r="F173" s="13" t="s">
        <v>76</v>
      </c>
      <c r="G173" s="14">
        <v>60</v>
      </c>
      <c r="H173" s="13" t="s">
        <v>54</v>
      </c>
      <c r="I173" s="14">
        <v>20</v>
      </c>
    </row>
    <row r="174" spans="2:9" ht="11.25" customHeight="1" x14ac:dyDescent="0.25">
      <c r="B174" s="13" t="s">
        <v>111</v>
      </c>
      <c r="C174" s="14">
        <v>1</v>
      </c>
      <c r="D174" s="13" t="s">
        <v>50</v>
      </c>
      <c r="E174" s="14">
        <v>30</v>
      </c>
      <c r="F174" s="13" t="s">
        <v>31</v>
      </c>
      <c r="G174" s="14">
        <v>30</v>
      </c>
      <c r="H174" s="13" t="s">
        <v>54</v>
      </c>
      <c r="I174" s="14">
        <v>20</v>
      </c>
    </row>
    <row r="175" spans="2:9" ht="11.25" customHeight="1" x14ac:dyDescent="0.25">
      <c r="B175" s="13" t="s">
        <v>111</v>
      </c>
      <c r="C175" s="14">
        <v>1</v>
      </c>
      <c r="D175" s="13" t="s">
        <v>50</v>
      </c>
      <c r="E175" s="14">
        <v>30</v>
      </c>
      <c r="F175" s="13" t="s">
        <v>76</v>
      </c>
      <c r="G175" s="14">
        <v>60</v>
      </c>
      <c r="H175" s="13" t="s">
        <v>77</v>
      </c>
      <c r="I175" s="14">
        <v>20</v>
      </c>
    </row>
    <row r="176" spans="2:9" ht="11.25" customHeight="1" x14ac:dyDescent="0.25">
      <c r="B176" s="13" t="s">
        <v>111</v>
      </c>
      <c r="C176" s="14">
        <v>1</v>
      </c>
      <c r="D176" s="13" t="s">
        <v>50</v>
      </c>
      <c r="E176" s="14">
        <v>30</v>
      </c>
      <c r="F176" s="13" t="s">
        <v>31</v>
      </c>
      <c r="G176" s="14">
        <v>30</v>
      </c>
      <c r="H176" s="13" t="s">
        <v>77</v>
      </c>
      <c r="I176" s="14">
        <v>20</v>
      </c>
    </row>
    <row r="177" spans="2:9" ht="11.25" customHeight="1" x14ac:dyDescent="0.25">
      <c r="B177" s="13" t="s">
        <v>111</v>
      </c>
      <c r="C177" s="14">
        <v>1</v>
      </c>
      <c r="D177" s="13" t="s">
        <v>50</v>
      </c>
      <c r="E177" s="14">
        <v>30</v>
      </c>
      <c r="F177" s="13" t="s">
        <v>76</v>
      </c>
      <c r="G177" s="14">
        <v>60</v>
      </c>
      <c r="H177" s="13" t="s">
        <v>28</v>
      </c>
      <c r="I177" s="14">
        <v>10</v>
      </c>
    </row>
    <row r="178" spans="2:9" ht="11.25" customHeight="1" x14ac:dyDescent="0.25">
      <c r="B178" s="13" t="s">
        <v>111</v>
      </c>
      <c r="C178" s="14">
        <v>1</v>
      </c>
      <c r="D178" s="13" t="s">
        <v>50</v>
      </c>
      <c r="E178" s="14">
        <v>30</v>
      </c>
      <c r="F178" s="13" t="s">
        <v>31</v>
      </c>
      <c r="G178" s="14">
        <v>30</v>
      </c>
      <c r="H178" s="13" t="s">
        <v>28</v>
      </c>
      <c r="I178" s="14">
        <v>10</v>
      </c>
    </row>
    <row r="179" spans="2:9" ht="11.25" customHeight="1" x14ac:dyDescent="0.25">
      <c r="B179" s="13" t="s">
        <v>111</v>
      </c>
      <c r="C179" s="14">
        <v>1</v>
      </c>
      <c r="D179" s="13" t="s">
        <v>50</v>
      </c>
      <c r="E179" s="14">
        <v>30</v>
      </c>
      <c r="F179" s="13" t="s">
        <v>76</v>
      </c>
      <c r="G179" s="14">
        <v>60</v>
      </c>
      <c r="H179" s="13" t="s">
        <v>78</v>
      </c>
      <c r="I179" s="14">
        <v>5</v>
      </c>
    </row>
    <row r="180" spans="2:9" ht="11.25" customHeight="1" x14ac:dyDescent="0.25">
      <c r="B180" s="13" t="s">
        <v>111</v>
      </c>
      <c r="C180" s="14">
        <v>1</v>
      </c>
      <c r="D180" s="13" t="s">
        <v>50</v>
      </c>
      <c r="E180" s="14">
        <v>30</v>
      </c>
      <c r="F180" s="13" t="s">
        <v>31</v>
      </c>
      <c r="G180" s="14">
        <v>30</v>
      </c>
      <c r="H180" s="13" t="s">
        <v>78</v>
      </c>
      <c r="I180" s="14">
        <v>5</v>
      </c>
    </row>
    <row r="181" spans="2:9" ht="11.25" customHeight="1" x14ac:dyDescent="0.25">
      <c r="B181" s="13" t="s">
        <v>116</v>
      </c>
      <c r="C181" s="14">
        <v>3</v>
      </c>
      <c r="D181" s="13" t="s">
        <v>115</v>
      </c>
      <c r="E181" s="14">
        <v>2</v>
      </c>
      <c r="F181" s="13" t="s">
        <v>99</v>
      </c>
      <c r="G181" s="14">
        <v>1</v>
      </c>
    </row>
    <row r="182" spans="2:9" ht="11.25" customHeight="1" x14ac:dyDescent="0.25">
      <c r="B182" s="13" t="s">
        <v>116</v>
      </c>
      <c r="C182" s="14">
        <v>4</v>
      </c>
      <c r="D182" s="13" t="s">
        <v>102</v>
      </c>
      <c r="E182" s="14">
        <v>1</v>
      </c>
      <c r="F182" s="13" t="s">
        <v>99</v>
      </c>
      <c r="G182" s="14">
        <v>1</v>
      </c>
    </row>
    <row r="183" spans="2:9" ht="11.25" customHeight="1" x14ac:dyDescent="0.25">
      <c r="B183" s="13" t="s">
        <v>116</v>
      </c>
      <c r="C183" s="14">
        <v>1</v>
      </c>
      <c r="D183" s="13" t="s">
        <v>76</v>
      </c>
      <c r="E183" s="14">
        <v>1</v>
      </c>
      <c r="F183" s="13" t="s">
        <v>71</v>
      </c>
      <c r="G183" s="14">
        <v>1</v>
      </c>
    </row>
    <row r="184" spans="2:9" ht="11.25" customHeight="1" x14ac:dyDescent="0.25">
      <c r="B184" s="13" t="s">
        <v>99</v>
      </c>
      <c r="C184" s="14">
        <v>2</v>
      </c>
      <c r="D184" s="13" t="s">
        <v>98</v>
      </c>
      <c r="E184" s="14">
        <v>3</v>
      </c>
    </row>
    <row r="185" spans="2:9" ht="11.25" customHeight="1" x14ac:dyDescent="0.25">
      <c r="B185" s="13" t="s">
        <v>99</v>
      </c>
      <c r="C185" s="14">
        <v>1</v>
      </c>
      <c r="D185" s="13" t="s">
        <v>72</v>
      </c>
      <c r="E185" s="14">
        <v>1</v>
      </c>
      <c r="F185" s="13" t="s">
        <v>68</v>
      </c>
      <c r="G185" s="14">
        <v>1</v>
      </c>
    </row>
    <row r="186" spans="2:9" ht="11.25" customHeight="1" x14ac:dyDescent="0.25">
      <c r="B186" s="13" t="s">
        <v>99</v>
      </c>
      <c r="C186" s="14">
        <v>1</v>
      </c>
      <c r="D186" s="13" t="s">
        <v>25</v>
      </c>
      <c r="E186" s="14">
        <v>1</v>
      </c>
      <c r="F186" s="13" t="s">
        <v>89</v>
      </c>
      <c r="G186" s="14">
        <v>1</v>
      </c>
    </row>
    <row r="187" spans="2:9" ht="11.25" customHeight="1" x14ac:dyDescent="0.25">
      <c r="B187" s="13" t="s">
        <v>99</v>
      </c>
      <c r="C187" s="14">
        <v>2</v>
      </c>
      <c r="D187" s="13" t="s">
        <v>68</v>
      </c>
      <c r="E187" s="14">
        <v>1</v>
      </c>
      <c r="F187" s="13" t="s">
        <v>89</v>
      </c>
      <c r="G187" s="14">
        <v>1</v>
      </c>
    </row>
    <row r="188" spans="2:9" ht="11.25" customHeight="1" x14ac:dyDescent="0.25">
      <c r="B188" s="13" t="s">
        <v>121</v>
      </c>
      <c r="C188" s="14">
        <v>15</v>
      </c>
      <c r="D188" s="13" t="s">
        <v>122</v>
      </c>
      <c r="E188" s="14">
        <v>1</v>
      </c>
    </row>
    <row r="189" spans="2:9" ht="11.25" customHeight="1" x14ac:dyDescent="0.25">
      <c r="B189" s="13" t="s">
        <v>121</v>
      </c>
      <c r="C189" s="14">
        <v>50</v>
      </c>
      <c r="D189" s="13" t="s">
        <v>123</v>
      </c>
      <c r="E189" s="14">
        <v>1</v>
      </c>
    </row>
    <row r="190" spans="2:9" ht="11.25" customHeight="1" x14ac:dyDescent="0.25">
      <c r="B190" s="13" t="s">
        <v>121</v>
      </c>
      <c r="C190" s="14">
        <v>50</v>
      </c>
      <c r="D190" s="13" t="s">
        <v>124</v>
      </c>
      <c r="E190" s="14">
        <v>1</v>
      </c>
    </row>
    <row r="191" spans="2:9" ht="11.25" customHeight="1" x14ac:dyDescent="0.25">
      <c r="B191" s="13" t="s">
        <v>121</v>
      </c>
      <c r="C191" s="14">
        <v>1</v>
      </c>
      <c r="D191" s="13" t="s">
        <v>78</v>
      </c>
      <c r="E191" s="14">
        <v>35</v>
      </c>
    </row>
    <row r="192" spans="2:9" ht="11.25" customHeight="1" x14ac:dyDescent="0.25">
      <c r="B192" s="13" t="s">
        <v>121</v>
      </c>
      <c r="C192" s="14">
        <v>1</v>
      </c>
      <c r="D192" s="13" t="s">
        <v>89</v>
      </c>
      <c r="E192" s="14">
        <v>25</v>
      </c>
    </row>
    <row r="193" spans="2:9" ht="11.25" customHeight="1" x14ac:dyDescent="0.25">
      <c r="B193" s="13" t="s">
        <v>121</v>
      </c>
      <c r="C193" s="14">
        <v>1</v>
      </c>
      <c r="D193" s="13" t="s">
        <v>125</v>
      </c>
      <c r="E193" s="14">
        <v>5</v>
      </c>
    </row>
    <row r="194" spans="2:9" ht="11.25" customHeight="1" x14ac:dyDescent="0.25">
      <c r="B194" s="13" t="s">
        <v>121</v>
      </c>
      <c r="C194" s="14">
        <v>1</v>
      </c>
      <c r="D194" s="13" t="s">
        <v>98</v>
      </c>
      <c r="E194" s="14">
        <v>1</v>
      </c>
      <c r="F194" s="13" t="s">
        <v>109</v>
      </c>
      <c r="G194" s="14">
        <v>1</v>
      </c>
    </row>
    <row r="195" spans="2:9" ht="11.25" customHeight="1" x14ac:dyDescent="0.25">
      <c r="B195" s="13" t="s">
        <v>121</v>
      </c>
      <c r="C195" s="14">
        <v>1</v>
      </c>
      <c r="D195" s="13" t="s">
        <v>77</v>
      </c>
      <c r="E195" s="14">
        <v>15</v>
      </c>
      <c r="F195" s="13" t="s">
        <v>28</v>
      </c>
      <c r="G195" s="14">
        <v>15</v>
      </c>
      <c r="H195" s="13" t="s">
        <v>78</v>
      </c>
      <c r="I195" s="14">
        <v>25</v>
      </c>
    </row>
    <row r="196" spans="2:9" ht="11.25" customHeight="1" x14ac:dyDescent="0.25">
      <c r="B196" s="13" t="s">
        <v>71</v>
      </c>
      <c r="C196" s="14">
        <v>1</v>
      </c>
      <c r="D196" s="13" t="s">
        <v>106</v>
      </c>
      <c r="E196" s="14">
        <v>3</v>
      </c>
    </row>
    <row r="197" spans="2:9" ht="11.25" customHeight="1" x14ac:dyDescent="0.25">
      <c r="B197" s="13" t="s">
        <v>71</v>
      </c>
      <c r="C197" s="14">
        <v>1</v>
      </c>
      <c r="D197" s="13" t="s">
        <v>106</v>
      </c>
      <c r="E197" s="14">
        <v>1</v>
      </c>
      <c r="F197" s="13" t="s">
        <v>81</v>
      </c>
      <c r="G197" s="14">
        <v>1</v>
      </c>
    </row>
    <row r="198" spans="2:9" ht="11.25" customHeight="1" x14ac:dyDescent="0.25">
      <c r="B198" s="13" t="s">
        <v>71</v>
      </c>
      <c r="C198" s="14">
        <v>1</v>
      </c>
      <c r="D198" s="13" t="s">
        <v>106</v>
      </c>
      <c r="E198" s="14">
        <v>1</v>
      </c>
      <c r="F198" s="13" t="s">
        <v>67</v>
      </c>
      <c r="G198" s="14">
        <v>1</v>
      </c>
    </row>
    <row r="199" spans="2:9" ht="11.25" customHeight="1" x14ac:dyDescent="0.25">
      <c r="B199" s="13" t="s">
        <v>126</v>
      </c>
      <c r="C199" s="14">
        <v>1</v>
      </c>
      <c r="D199" s="13" t="s">
        <v>71</v>
      </c>
      <c r="E199" s="14">
        <v>100</v>
      </c>
      <c r="F199" s="13" t="s">
        <v>25</v>
      </c>
      <c r="G199" s="14">
        <v>20</v>
      </c>
      <c r="H199" s="13" t="s">
        <v>61</v>
      </c>
      <c r="I199" s="14">
        <v>10</v>
      </c>
    </row>
    <row r="200" spans="2:9" ht="11.25" customHeight="1" x14ac:dyDescent="0.25">
      <c r="B200" s="13" t="s">
        <v>126</v>
      </c>
      <c r="C200" s="14">
        <v>1</v>
      </c>
      <c r="D200" s="13" t="s">
        <v>71</v>
      </c>
      <c r="E200" s="14">
        <v>100</v>
      </c>
      <c r="F200" s="13" t="s">
        <v>68</v>
      </c>
      <c r="G200" s="14">
        <v>10</v>
      </c>
      <c r="H200" s="13" t="s">
        <v>61</v>
      </c>
      <c r="I200" s="14">
        <v>10</v>
      </c>
    </row>
    <row r="201" spans="2:9" ht="11.25" customHeight="1" x14ac:dyDescent="0.25">
      <c r="B201" s="13" t="s">
        <v>126</v>
      </c>
      <c r="C201" s="14">
        <v>1</v>
      </c>
      <c r="D201" s="13" t="s">
        <v>71</v>
      </c>
      <c r="E201" s="14">
        <v>100</v>
      </c>
      <c r="F201" s="13" t="s">
        <v>25</v>
      </c>
      <c r="G201" s="14">
        <v>20</v>
      </c>
      <c r="H201" s="13" t="s">
        <v>87</v>
      </c>
      <c r="I201" s="14">
        <v>5</v>
      </c>
    </row>
    <row r="202" spans="2:9" ht="11.25" customHeight="1" x14ac:dyDescent="0.25">
      <c r="B202" s="13" t="s">
        <v>126</v>
      </c>
      <c r="C202" s="14">
        <v>1</v>
      </c>
      <c r="D202" s="13" t="s">
        <v>71</v>
      </c>
      <c r="E202" s="14">
        <v>100</v>
      </c>
      <c r="F202" s="13" t="s">
        <v>68</v>
      </c>
      <c r="G202" s="14">
        <v>10</v>
      </c>
      <c r="H202" s="13" t="s">
        <v>87</v>
      </c>
      <c r="I202" s="14">
        <v>5</v>
      </c>
    </row>
    <row r="203" spans="2:9" ht="11.25" customHeight="1" x14ac:dyDescent="0.25">
      <c r="B203" s="13" t="s">
        <v>81</v>
      </c>
      <c r="C203" s="14">
        <v>1</v>
      </c>
      <c r="D203" s="13" t="s">
        <v>88</v>
      </c>
      <c r="E203" s="14">
        <v>1</v>
      </c>
    </row>
    <row r="204" spans="2:9" ht="11.25" customHeight="1" x14ac:dyDescent="0.25">
      <c r="B204" s="13" t="s">
        <v>81</v>
      </c>
      <c r="C204" s="14">
        <v>2</v>
      </c>
      <c r="D204" s="13" t="s">
        <v>88</v>
      </c>
      <c r="E204" s="14">
        <v>1</v>
      </c>
      <c r="F204" s="13" t="s">
        <v>25</v>
      </c>
      <c r="G204" s="14">
        <v>1</v>
      </c>
    </row>
    <row r="205" spans="2:9" ht="11.25" customHeight="1" x14ac:dyDescent="0.25">
      <c r="B205" s="13" t="s">
        <v>81</v>
      </c>
      <c r="C205" s="14">
        <v>2</v>
      </c>
      <c r="D205" s="13" t="s">
        <v>88</v>
      </c>
      <c r="E205" s="14">
        <v>1</v>
      </c>
      <c r="F205" s="13" t="s">
        <v>68</v>
      </c>
      <c r="G205" s="14">
        <v>1</v>
      </c>
    </row>
    <row r="206" spans="2:9" ht="11.25" customHeight="1" x14ac:dyDescent="0.25">
      <c r="B206" s="13" t="s">
        <v>81</v>
      </c>
      <c r="C206" s="14">
        <v>10</v>
      </c>
      <c r="D206" s="13" t="s">
        <v>74</v>
      </c>
      <c r="E206" s="14">
        <v>1</v>
      </c>
      <c r="F206" s="13" t="s">
        <v>88</v>
      </c>
      <c r="G206" s="14">
        <v>1</v>
      </c>
      <c r="H206" s="13" t="s">
        <v>68</v>
      </c>
      <c r="I206" s="14">
        <v>1</v>
      </c>
    </row>
    <row r="207" spans="2:9" ht="11.25" customHeight="1" x14ac:dyDescent="0.25">
      <c r="B207" s="13" t="s">
        <v>81</v>
      </c>
      <c r="C207" s="14">
        <v>10</v>
      </c>
      <c r="D207" s="13" t="s">
        <v>103</v>
      </c>
      <c r="E207" s="14">
        <v>1</v>
      </c>
      <c r="F207" s="13" t="s">
        <v>88</v>
      </c>
      <c r="G207" s="14">
        <v>1</v>
      </c>
      <c r="H207" s="13" t="s">
        <v>68</v>
      </c>
      <c r="I207" s="14">
        <v>1</v>
      </c>
    </row>
    <row r="208" spans="2:9" ht="11.25" customHeight="1" x14ac:dyDescent="0.25">
      <c r="B208" s="13" t="s">
        <v>81</v>
      </c>
      <c r="C208" s="14">
        <v>10</v>
      </c>
      <c r="D208" s="13" t="s">
        <v>79</v>
      </c>
      <c r="E208" s="14">
        <v>1</v>
      </c>
      <c r="F208" s="13" t="s">
        <v>88</v>
      </c>
      <c r="G208" s="14">
        <v>1</v>
      </c>
      <c r="H208" s="13" t="s">
        <v>68</v>
      </c>
      <c r="I208" s="14">
        <v>1</v>
      </c>
    </row>
    <row r="209" spans="2:9" ht="11.25" customHeight="1" x14ac:dyDescent="0.25">
      <c r="B209" s="13" t="s">
        <v>81</v>
      </c>
      <c r="C209" s="14">
        <v>10</v>
      </c>
      <c r="D209" s="13" t="s">
        <v>85</v>
      </c>
      <c r="E209" s="14">
        <v>1</v>
      </c>
      <c r="F209" s="13" t="s">
        <v>88</v>
      </c>
      <c r="G209" s="14">
        <v>1</v>
      </c>
      <c r="H209" s="13" t="s">
        <v>68</v>
      </c>
      <c r="I209" s="14">
        <v>1</v>
      </c>
    </row>
    <row r="210" spans="2:9" ht="11.25" customHeight="1" x14ac:dyDescent="0.25">
      <c r="B210" s="13" t="s">
        <v>81</v>
      </c>
      <c r="C210" s="14">
        <v>10</v>
      </c>
      <c r="D210" s="13" t="s">
        <v>84</v>
      </c>
      <c r="E210" s="14">
        <v>1</v>
      </c>
      <c r="F210" s="13" t="s">
        <v>88</v>
      </c>
      <c r="G210" s="14">
        <v>1</v>
      </c>
      <c r="H210" s="13" t="s">
        <v>68</v>
      </c>
      <c r="I210" s="14">
        <v>1</v>
      </c>
    </row>
    <row r="211" spans="2:9" ht="11.25" customHeight="1" x14ac:dyDescent="0.25">
      <c r="B211" s="13" t="s">
        <v>81</v>
      </c>
      <c r="C211" s="14">
        <v>10</v>
      </c>
      <c r="D211" s="13" t="s">
        <v>86</v>
      </c>
      <c r="E211" s="14">
        <v>1</v>
      </c>
      <c r="F211" s="13" t="s">
        <v>88</v>
      </c>
      <c r="G211" s="14">
        <v>1</v>
      </c>
      <c r="H211" s="13" t="s">
        <v>68</v>
      </c>
      <c r="I211" s="14">
        <v>1</v>
      </c>
    </row>
    <row r="212" spans="2:9" ht="11.25" customHeight="1" x14ac:dyDescent="0.25">
      <c r="B212" s="13" t="s">
        <v>73</v>
      </c>
      <c r="C212" s="14">
        <v>2</v>
      </c>
      <c r="D212" s="13" t="s">
        <v>77</v>
      </c>
      <c r="E212" s="14">
        <v>1</v>
      </c>
      <c r="F212" s="13" t="s">
        <v>81</v>
      </c>
      <c r="G212" s="14">
        <v>1</v>
      </c>
    </row>
    <row r="213" spans="2:9" ht="11.25" customHeight="1" x14ac:dyDescent="0.25">
      <c r="B213" s="13" t="s">
        <v>73</v>
      </c>
      <c r="C213" s="14">
        <v>1</v>
      </c>
      <c r="D213" s="13" t="s">
        <v>80</v>
      </c>
      <c r="E213" s="14">
        <v>2</v>
      </c>
      <c r="F213" s="13" t="s">
        <v>69</v>
      </c>
      <c r="G213" s="14">
        <v>1</v>
      </c>
    </row>
    <row r="214" spans="2:9" ht="11.25" customHeight="1" x14ac:dyDescent="0.25">
      <c r="B214" s="13" t="s">
        <v>73</v>
      </c>
      <c r="C214" s="14">
        <v>1</v>
      </c>
      <c r="D214" s="13" t="s">
        <v>80</v>
      </c>
      <c r="E214" s="14">
        <v>2</v>
      </c>
      <c r="F214" s="13" t="s">
        <v>8</v>
      </c>
      <c r="G214" s="14">
        <v>1</v>
      </c>
    </row>
    <row r="215" spans="2:9" ht="11.25" customHeight="1" x14ac:dyDescent="0.25">
      <c r="B215" s="13" t="s">
        <v>73</v>
      </c>
      <c r="C215" s="14">
        <v>1</v>
      </c>
      <c r="D215" s="13" t="s">
        <v>86</v>
      </c>
      <c r="E215" s="14">
        <v>2</v>
      </c>
      <c r="F215" s="13" t="s">
        <v>61</v>
      </c>
      <c r="G215" s="14">
        <v>1</v>
      </c>
    </row>
    <row r="216" spans="2:9" ht="11.25" customHeight="1" x14ac:dyDescent="0.25">
      <c r="B216" s="13" t="s">
        <v>73</v>
      </c>
      <c r="C216" s="14">
        <v>1</v>
      </c>
      <c r="D216" s="13" t="s">
        <v>82</v>
      </c>
      <c r="E216" s="14">
        <v>1</v>
      </c>
      <c r="F216" s="13" t="s">
        <v>69</v>
      </c>
      <c r="G216" s="14">
        <v>1</v>
      </c>
    </row>
    <row r="217" spans="2:9" ht="11.25" customHeight="1" x14ac:dyDescent="0.25">
      <c r="B217" s="13" t="s">
        <v>73</v>
      </c>
      <c r="C217" s="14">
        <v>2</v>
      </c>
      <c r="D217" s="13" t="s">
        <v>82</v>
      </c>
      <c r="E217" s="14">
        <v>1</v>
      </c>
      <c r="F217" s="13" t="s">
        <v>8</v>
      </c>
      <c r="G217" s="14">
        <v>1</v>
      </c>
    </row>
    <row r="218" spans="2:9" ht="11.25" customHeight="1" x14ac:dyDescent="0.25">
      <c r="B218" s="13" t="s">
        <v>73</v>
      </c>
      <c r="C218" s="14">
        <v>3</v>
      </c>
      <c r="D218" s="13" t="s">
        <v>82</v>
      </c>
      <c r="E218" s="14">
        <v>1</v>
      </c>
      <c r="F218" s="13" t="s">
        <v>16</v>
      </c>
      <c r="G218" s="14">
        <v>1</v>
      </c>
    </row>
    <row r="219" spans="2:9" ht="11.25" customHeight="1" x14ac:dyDescent="0.25">
      <c r="B219" s="13" t="s">
        <v>50</v>
      </c>
      <c r="C219" s="14">
        <v>1</v>
      </c>
      <c r="D219" s="13" t="s">
        <v>101</v>
      </c>
      <c r="E219" s="14">
        <v>2</v>
      </c>
      <c r="F219" s="13" t="s">
        <v>69</v>
      </c>
      <c r="G219" s="14">
        <v>1</v>
      </c>
    </row>
    <row r="220" spans="2:9" ht="11.25" customHeight="1" x14ac:dyDescent="0.25">
      <c r="B220" s="13" t="s">
        <v>50</v>
      </c>
      <c r="C220" s="14">
        <v>1</v>
      </c>
      <c r="D220" s="13" t="s">
        <v>101</v>
      </c>
      <c r="E220" s="14">
        <v>2</v>
      </c>
      <c r="F220" s="13" t="s">
        <v>8</v>
      </c>
      <c r="G220" s="14">
        <v>1</v>
      </c>
    </row>
    <row r="221" spans="2:9" ht="11.25" customHeight="1" x14ac:dyDescent="0.25">
      <c r="B221" s="13" t="s">
        <v>50</v>
      </c>
      <c r="C221" s="14">
        <v>1</v>
      </c>
      <c r="D221" s="13" t="s">
        <v>85</v>
      </c>
      <c r="E221" s="14">
        <v>2</v>
      </c>
      <c r="F221" s="13" t="s">
        <v>61</v>
      </c>
      <c r="G221" s="14">
        <v>1</v>
      </c>
    </row>
    <row r="222" spans="2:9" ht="11.25" customHeight="1" x14ac:dyDescent="0.25">
      <c r="B222" s="13" t="s">
        <v>78</v>
      </c>
      <c r="C222" s="14">
        <v>250</v>
      </c>
      <c r="D222" s="13" t="s">
        <v>127</v>
      </c>
      <c r="E222" s="14">
        <v>1</v>
      </c>
    </row>
    <row r="223" spans="2:9" ht="11.25" customHeight="1" x14ac:dyDescent="0.25">
      <c r="B223" s="13" t="s">
        <v>78</v>
      </c>
      <c r="C223" s="14">
        <v>250</v>
      </c>
      <c r="D223" s="13" t="s">
        <v>128</v>
      </c>
      <c r="E223" s="14">
        <v>1</v>
      </c>
    </row>
    <row r="224" spans="2:9" ht="11.25" customHeight="1" x14ac:dyDescent="0.25">
      <c r="B224" s="13" t="s">
        <v>78</v>
      </c>
      <c r="C224" s="14">
        <v>1</v>
      </c>
      <c r="D224" s="13" t="s">
        <v>28</v>
      </c>
      <c r="E224" s="14">
        <v>1</v>
      </c>
      <c r="F224" s="13" t="s">
        <v>77</v>
      </c>
      <c r="G224" s="14">
        <v>1</v>
      </c>
    </row>
    <row r="225" spans="2:9" ht="11.25" customHeight="1" x14ac:dyDescent="0.25">
      <c r="B225" s="13" t="s">
        <v>78</v>
      </c>
      <c r="C225" s="14">
        <v>10</v>
      </c>
      <c r="D225" s="13" t="s">
        <v>69</v>
      </c>
      <c r="E225" s="14">
        <v>1</v>
      </c>
      <c r="F225" s="13" t="s">
        <v>81</v>
      </c>
      <c r="G225" s="14">
        <v>1</v>
      </c>
      <c r="H225" s="13" t="s">
        <v>67</v>
      </c>
      <c r="I225" s="14">
        <v>250</v>
      </c>
    </row>
    <row r="226" spans="2:9" ht="11.25" customHeight="1" x14ac:dyDescent="0.25">
      <c r="B226" s="13" t="s">
        <v>8</v>
      </c>
      <c r="C226" s="14">
        <v>1</v>
      </c>
      <c r="D226" s="13" t="s">
        <v>69</v>
      </c>
      <c r="E226" s="14">
        <v>1</v>
      </c>
    </row>
    <row r="227" spans="2:9" ht="11.25" customHeight="1" x14ac:dyDescent="0.25">
      <c r="B227" s="13" t="s">
        <v>8</v>
      </c>
      <c r="C227" s="14">
        <v>2</v>
      </c>
      <c r="D227" s="13" t="s">
        <v>16</v>
      </c>
      <c r="E227" s="14">
        <v>1</v>
      </c>
    </row>
    <row r="228" spans="2:9" ht="11.25" customHeight="1" x14ac:dyDescent="0.25">
      <c r="B228" s="13" t="s">
        <v>8</v>
      </c>
      <c r="C228" s="14">
        <v>3</v>
      </c>
      <c r="D228" s="13" t="s">
        <v>69</v>
      </c>
      <c r="E228" s="14">
        <v>2</v>
      </c>
      <c r="F228" s="13" t="s">
        <v>89</v>
      </c>
      <c r="G228" s="14">
        <v>1</v>
      </c>
    </row>
    <row r="229" spans="2:9" ht="11.25" customHeight="1" x14ac:dyDescent="0.25">
      <c r="B229" s="13" t="s">
        <v>80</v>
      </c>
      <c r="C229" s="14">
        <v>1</v>
      </c>
      <c r="D229" s="13" t="s">
        <v>28</v>
      </c>
      <c r="E229" s="14">
        <v>1</v>
      </c>
    </row>
    <row r="230" spans="2:9" ht="11.25" customHeight="1" x14ac:dyDescent="0.25">
      <c r="B230" s="13" t="s">
        <v>80</v>
      </c>
      <c r="C230" s="14">
        <v>2</v>
      </c>
      <c r="D230" s="13" t="s">
        <v>28</v>
      </c>
      <c r="E230" s="14">
        <v>1</v>
      </c>
      <c r="F230" s="13" t="s">
        <v>81</v>
      </c>
      <c r="G230" s="14">
        <v>1</v>
      </c>
    </row>
    <row r="231" spans="2:9" ht="11.25" customHeight="1" x14ac:dyDescent="0.25">
      <c r="B231" s="13" t="s">
        <v>80</v>
      </c>
      <c r="C231" s="14">
        <v>1</v>
      </c>
      <c r="D231" s="13" t="s">
        <v>48</v>
      </c>
      <c r="E231" s="14">
        <v>2</v>
      </c>
      <c r="F231" s="13" t="s">
        <v>69</v>
      </c>
      <c r="G231" s="14">
        <v>1</v>
      </c>
    </row>
    <row r="232" spans="2:9" ht="11.25" customHeight="1" x14ac:dyDescent="0.25">
      <c r="B232" s="13" t="s">
        <v>80</v>
      </c>
      <c r="C232" s="14">
        <v>1</v>
      </c>
      <c r="D232" s="13" t="s">
        <v>48</v>
      </c>
      <c r="E232" s="14">
        <v>2</v>
      </c>
      <c r="F232" s="13" t="s">
        <v>8</v>
      </c>
      <c r="G232" s="14">
        <v>1</v>
      </c>
    </row>
    <row r="233" spans="2:9" ht="11.25" customHeight="1" x14ac:dyDescent="0.25">
      <c r="B233" s="13" t="s">
        <v>80</v>
      </c>
      <c r="C233" s="14">
        <v>1</v>
      </c>
      <c r="D233" s="13" t="s">
        <v>79</v>
      </c>
      <c r="E233" s="14">
        <v>2</v>
      </c>
      <c r="F233" s="13" t="s">
        <v>61</v>
      </c>
      <c r="G233" s="14">
        <v>1</v>
      </c>
    </row>
    <row r="234" spans="2:9" ht="11.25" customHeight="1" x14ac:dyDescent="0.25">
      <c r="B234" s="13" t="s">
        <v>106</v>
      </c>
      <c r="C234" s="14">
        <v>1</v>
      </c>
      <c r="D234" s="13" t="s">
        <v>82</v>
      </c>
      <c r="E234" s="14">
        <v>3</v>
      </c>
    </row>
    <row r="235" spans="2:9" ht="11.25" customHeight="1" x14ac:dyDescent="0.25">
      <c r="B235" s="13" t="s">
        <v>106</v>
      </c>
      <c r="C235" s="14">
        <v>1</v>
      </c>
      <c r="D235" s="13" t="s">
        <v>82</v>
      </c>
      <c r="E235" s="14">
        <v>1</v>
      </c>
      <c r="F235" s="13" t="s">
        <v>81</v>
      </c>
      <c r="G235" s="14">
        <v>1</v>
      </c>
    </row>
    <row r="236" spans="2:9" ht="11.25" customHeight="1" x14ac:dyDescent="0.25">
      <c r="B236" s="13" t="s">
        <v>106</v>
      </c>
      <c r="C236" s="14">
        <v>1</v>
      </c>
      <c r="D236" s="13" t="s">
        <v>82</v>
      </c>
      <c r="E236" s="14">
        <v>1</v>
      </c>
      <c r="F236" s="13" t="s">
        <v>67</v>
      </c>
      <c r="G236" s="14">
        <v>1</v>
      </c>
    </row>
    <row r="237" spans="2:9" ht="11.25" customHeight="1" x14ac:dyDescent="0.25">
      <c r="B237" s="13" t="s">
        <v>125</v>
      </c>
      <c r="C237" s="14">
        <v>1</v>
      </c>
      <c r="D237" s="13" t="s">
        <v>118</v>
      </c>
      <c r="E237" s="14">
        <v>1</v>
      </c>
    </row>
    <row r="238" spans="2:9" ht="11.25" customHeight="1" x14ac:dyDescent="0.25">
      <c r="B238" s="13" t="s">
        <v>107</v>
      </c>
      <c r="C238" s="14">
        <v>2</v>
      </c>
      <c r="D238" s="13" t="s">
        <v>8</v>
      </c>
      <c r="E238" s="14">
        <v>1</v>
      </c>
      <c r="F238" s="13" t="s">
        <v>81</v>
      </c>
      <c r="G238" s="14">
        <v>1</v>
      </c>
    </row>
    <row r="239" spans="2:9" ht="11.25" customHeight="1" x14ac:dyDescent="0.25">
      <c r="B239" s="13" t="s">
        <v>107</v>
      </c>
      <c r="C239" s="14">
        <v>1</v>
      </c>
      <c r="D239" s="13" t="s">
        <v>69</v>
      </c>
      <c r="E239" s="14">
        <v>1</v>
      </c>
      <c r="F239" s="13" t="s">
        <v>81</v>
      </c>
      <c r="G239" s="14">
        <v>1</v>
      </c>
    </row>
    <row r="240" spans="2:9" ht="11.25" customHeight="1" x14ac:dyDescent="0.25">
      <c r="B240" s="13" t="s">
        <v>61</v>
      </c>
      <c r="C240" s="14">
        <v>2</v>
      </c>
      <c r="D240" s="13" t="s">
        <v>87</v>
      </c>
      <c r="E240" s="14">
        <v>1</v>
      </c>
    </row>
    <row r="241" spans="2:7" ht="11.25" customHeight="1" x14ac:dyDescent="0.25">
      <c r="B241" s="13" t="s">
        <v>61</v>
      </c>
      <c r="C241" s="14">
        <v>1</v>
      </c>
      <c r="D241" s="13" t="s">
        <v>72</v>
      </c>
      <c r="E241" s="14">
        <v>1</v>
      </c>
      <c r="F241" s="13" t="s">
        <v>81</v>
      </c>
      <c r="G241" s="14">
        <v>1</v>
      </c>
    </row>
    <row r="242" spans="2:7" ht="11.25" customHeight="1" x14ac:dyDescent="0.25">
      <c r="B242" s="13" t="s">
        <v>77</v>
      </c>
      <c r="C242" s="14">
        <v>250</v>
      </c>
      <c r="D242" s="13" t="s">
        <v>75</v>
      </c>
      <c r="E242" s="14">
        <v>1</v>
      </c>
    </row>
    <row r="243" spans="2:7" ht="11.25" customHeight="1" x14ac:dyDescent="0.25">
      <c r="B243" s="13" t="s">
        <v>77</v>
      </c>
      <c r="C243" s="14">
        <v>250</v>
      </c>
      <c r="D243" s="13" t="s">
        <v>104</v>
      </c>
      <c r="E243" s="14">
        <v>1</v>
      </c>
    </row>
    <row r="244" spans="2:7" ht="11.25" customHeight="1" x14ac:dyDescent="0.25">
      <c r="B244" s="13" t="s">
        <v>77</v>
      </c>
      <c r="C244" s="14">
        <v>250</v>
      </c>
      <c r="D244" s="13" t="s">
        <v>114</v>
      </c>
      <c r="E244" s="14">
        <v>1</v>
      </c>
    </row>
    <row r="245" spans="2:7" ht="11.25" customHeight="1" x14ac:dyDescent="0.25">
      <c r="B245" s="13" t="s">
        <v>115</v>
      </c>
      <c r="C245" s="14">
        <v>2</v>
      </c>
      <c r="D245" s="13" t="s">
        <v>102</v>
      </c>
      <c r="E245" s="14">
        <v>1</v>
      </c>
    </row>
    <row r="246" spans="2:7" ht="11.25" customHeight="1" x14ac:dyDescent="0.25">
      <c r="B246" s="13" t="s">
        <v>115</v>
      </c>
      <c r="C246" s="14">
        <v>1</v>
      </c>
      <c r="D246" s="13" t="s">
        <v>116</v>
      </c>
      <c r="E246" s="14">
        <v>1</v>
      </c>
    </row>
    <row r="247" spans="2:7" ht="11.25" customHeight="1" x14ac:dyDescent="0.25">
      <c r="B247" s="13" t="s">
        <v>115</v>
      </c>
      <c r="C247" s="14">
        <v>2</v>
      </c>
      <c r="D247" s="13" t="s">
        <v>116</v>
      </c>
      <c r="E247" s="14">
        <v>1</v>
      </c>
      <c r="F247" s="13" t="s">
        <v>25</v>
      </c>
      <c r="G247" s="14">
        <v>1</v>
      </c>
    </row>
    <row r="248" spans="2:7" ht="11.25" customHeight="1" x14ac:dyDescent="0.25">
      <c r="B248" s="13" t="s">
        <v>115</v>
      </c>
      <c r="C248" s="14">
        <v>2</v>
      </c>
      <c r="D248" s="13" t="s">
        <v>116</v>
      </c>
      <c r="E248" s="14">
        <v>1</v>
      </c>
      <c r="F248" s="13" t="s">
        <v>68</v>
      </c>
      <c r="G248" s="14">
        <v>1</v>
      </c>
    </row>
    <row r="249" spans="2:7" ht="11.25" customHeight="1" x14ac:dyDescent="0.25">
      <c r="B249" s="13" t="s">
        <v>102</v>
      </c>
      <c r="C249" s="14">
        <v>50</v>
      </c>
      <c r="D249" s="13" t="s">
        <v>57</v>
      </c>
      <c r="E249" s="14">
        <v>1</v>
      </c>
    </row>
    <row r="250" spans="2:7" ht="11.25" customHeight="1" x14ac:dyDescent="0.25">
      <c r="B250" s="13" t="s">
        <v>102</v>
      </c>
      <c r="C250" s="14">
        <v>1</v>
      </c>
      <c r="D250" s="13" t="s">
        <v>115</v>
      </c>
      <c r="E250" s="14">
        <v>2</v>
      </c>
    </row>
    <row r="251" spans="2:7" ht="11.25" customHeight="1" x14ac:dyDescent="0.25">
      <c r="B251" s="13" t="s">
        <v>102</v>
      </c>
      <c r="C251" s="14">
        <v>1</v>
      </c>
      <c r="D251" s="13" t="s">
        <v>115</v>
      </c>
      <c r="E251" s="14">
        <v>1</v>
      </c>
      <c r="F251" s="13" t="s">
        <v>81</v>
      </c>
      <c r="G251" s="14">
        <v>1</v>
      </c>
    </row>
    <row r="252" spans="2:7" ht="11.25" customHeight="1" x14ac:dyDescent="0.25">
      <c r="B252" s="13" t="s">
        <v>102</v>
      </c>
      <c r="C252" s="14">
        <v>2</v>
      </c>
      <c r="D252" s="13" t="s">
        <v>102</v>
      </c>
      <c r="E252" s="14">
        <v>1</v>
      </c>
      <c r="F252" s="13" t="s">
        <v>81</v>
      </c>
      <c r="G252" s="14">
        <v>1</v>
      </c>
    </row>
    <row r="253" spans="2:7" ht="11.25" customHeight="1" x14ac:dyDescent="0.25">
      <c r="B253" s="13" t="s">
        <v>102</v>
      </c>
      <c r="C253" s="14">
        <v>1</v>
      </c>
      <c r="D253" s="13" t="s">
        <v>25</v>
      </c>
      <c r="E253" s="14">
        <v>1</v>
      </c>
      <c r="F253" s="13" t="s">
        <v>115</v>
      </c>
      <c r="G253" s="14">
        <v>1</v>
      </c>
    </row>
    <row r="254" spans="2:7" ht="11.25" customHeight="1" x14ac:dyDescent="0.25">
      <c r="B254" s="13" t="s">
        <v>102</v>
      </c>
      <c r="C254" s="14">
        <v>2</v>
      </c>
      <c r="D254" s="13" t="s">
        <v>68</v>
      </c>
      <c r="E254" s="14">
        <v>1</v>
      </c>
      <c r="F254" s="13" t="s">
        <v>115</v>
      </c>
      <c r="G254" s="14">
        <v>1</v>
      </c>
    </row>
    <row r="255" spans="2:7" ht="11.25" customHeight="1" x14ac:dyDescent="0.25">
      <c r="B255" s="13" t="s">
        <v>102</v>
      </c>
      <c r="C255" s="14">
        <v>1</v>
      </c>
      <c r="D255" s="13" t="s">
        <v>115</v>
      </c>
      <c r="E255" s="14">
        <v>1</v>
      </c>
      <c r="F255" s="13" t="s">
        <v>89</v>
      </c>
      <c r="G255" s="14">
        <v>1</v>
      </c>
    </row>
    <row r="256" spans="2:7" ht="11.25" customHeight="1" x14ac:dyDescent="0.25">
      <c r="B256" s="13" t="s">
        <v>102</v>
      </c>
      <c r="C256" s="14">
        <v>3</v>
      </c>
      <c r="D256" s="13" t="s">
        <v>102</v>
      </c>
      <c r="E256" s="14">
        <v>1</v>
      </c>
      <c r="F256" s="13" t="s">
        <v>89</v>
      </c>
      <c r="G256" s="14">
        <v>1</v>
      </c>
    </row>
    <row r="257" spans="2:7" ht="11.25" customHeight="1" x14ac:dyDescent="0.25">
      <c r="B257" s="13" t="s">
        <v>102</v>
      </c>
      <c r="C257" s="14">
        <v>1</v>
      </c>
      <c r="D257" s="13" t="s">
        <v>71</v>
      </c>
      <c r="E257" s="14">
        <v>1</v>
      </c>
      <c r="F257" s="13" t="s">
        <v>115</v>
      </c>
      <c r="G257" s="14">
        <v>1</v>
      </c>
    </row>
    <row r="258" spans="2:7" ht="11.25" customHeight="1" x14ac:dyDescent="0.25">
      <c r="B258" s="13" t="s">
        <v>102</v>
      </c>
      <c r="C258" s="14">
        <v>2</v>
      </c>
      <c r="D258" s="13" t="s">
        <v>71</v>
      </c>
      <c r="E258" s="14">
        <v>1</v>
      </c>
      <c r="F258" s="13" t="s">
        <v>102</v>
      </c>
      <c r="G258" s="14">
        <v>1</v>
      </c>
    </row>
    <row r="259" spans="2:7" ht="11.25" customHeight="1" x14ac:dyDescent="0.25">
      <c r="B259" s="13" t="s">
        <v>102</v>
      </c>
      <c r="C259" s="14">
        <v>2</v>
      </c>
      <c r="D259" s="13" t="s">
        <v>116</v>
      </c>
      <c r="E259" s="14">
        <v>1</v>
      </c>
      <c r="F259" s="13" t="s">
        <v>115</v>
      </c>
      <c r="G259" s="14">
        <v>1</v>
      </c>
    </row>
    <row r="260" spans="2:7" ht="11.25" customHeight="1" x14ac:dyDescent="0.25">
      <c r="B260" s="13" t="s">
        <v>102</v>
      </c>
      <c r="C260" s="14">
        <v>2</v>
      </c>
      <c r="D260" s="13" t="s">
        <v>88</v>
      </c>
      <c r="E260" s="14">
        <v>1</v>
      </c>
      <c r="F260" s="13" t="s">
        <v>115</v>
      </c>
      <c r="G260" s="14">
        <v>1</v>
      </c>
    </row>
    <row r="261" spans="2:7" ht="11.25" customHeight="1" x14ac:dyDescent="0.25">
      <c r="B261" s="13" t="s">
        <v>102</v>
      </c>
      <c r="C261" s="14">
        <v>2</v>
      </c>
      <c r="D261" s="13" t="s">
        <v>98</v>
      </c>
      <c r="E261" s="14">
        <v>1</v>
      </c>
      <c r="F261" s="13" t="s">
        <v>115</v>
      </c>
      <c r="G261" s="14">
        <v>1</v>
      </c>
    </row>
    <row r="262" spans="2:7" ht="11.25" customHeight="1" x14ac:dyDescent="0.25">
      <c r="B262" s="13" t="s">
        <v>102</v>
      </c>
      <c r="C262" s="14">
        <v>2</v>
      </c>
      <c r="D262" s="13" t="s">
        <v>116</v>
      </c>
      <c r="E262" s="14">
        <v>1</v>
      </c>
      <c r="F262" s="13" t="s">
        <v>102</v>
      </c>
      <c r="G262" s="14">
        <v>1</v>
      </c>
    </row>
    <row r="263" spans="2:7" ht="11.25" customHeight="1" x14ac:dyDescent="0.25">
      <c r="B263" s="13" t="s">
        <v>102</v>
      </c>
      <c r="C263" s="14">
        <v>2</v>
      </c>
      <c r="D263" s="13" t="s">
        <v>88</v>
      </c>
      <c r="E263" s="14">
        <v>1</v>
      </c>
      <c r="F263" s="13" t="s">
        <v>102</v>
      </c>
      <c r="G263" s="14">
        <v>1</v>
      </c>
    </row>
    <row r="264" spans="2:7" ht="11.25" customHeight="1" x14ac:dyDescent="0.25">
      <c r="B264" s="13" t="s">
        <v>102</v>
      </c>
      <c r="C264" s="14">
        <v>2</v>
      </c>
      <c r="D264" s="13" t="s">
        <v>98</v>
      </c>
      <c r="E264" s="14">
        <v>1</v>
      </c>
      <c r="F264" s="13" t="s">
        <v>102</v>
      </c>
      <c r="G264" s="14">
        <v>1</v>
      </c>
    </row>
    <row r="265" spans="2:7" ht="11.25" customHeight="1" x14ac:dyDescent="0.25">
      <c r="B265" s="13" t="s">
        <v>102</v>
      </c>
      <c r="C265" s="14">
        <v>1</v>
      </c>
      <c r="D265" s="13" t="s">
        <v>71</v>
      </c>
      <c r="E265" s="14">
        <v>1</v>
      </c>
      <c r="F265" s="13" t="s">
        <v>69</v>
      </c>
      <c r="G265" s="14">
        <v>1</v>
      </c>
    </row>
    <row r="266" spans="2:7" ht="11.25" customHeight="1" x14ac:dyDescent="0.25">
      <c r="B266" s="13" t="s">
        <v>102</v>
      </c>
      <c r="C266" s="14">
        <v>2</v>
      </c>
      <c r="D266" s="13" t="s">
        <v>71</v>
      </c>
      <c r="E266" s="14">
        <v>1</v>
      </c>
      <c r="F266" s="13" t="s">
        <v>8</v>
      </c>
      <c r="G266" s="14">
        <v>1</v>
      </c>
    </row>
    <row r="267" spans="2:7" ht="11.25" customHeight="1" x14ac:dyDescent="0.25">
      <c r="B267" s="13" t="s">
        <v>102</v>
      </c>
      <c r="C267" s="14">
        <v>3</v>
      </c>
      <c r="D267" s="13" t="s">
        <v>71</v>
      </c>
      <c r="E267" s="14">
        <v>1</v>
      </c>
      <c r="F267" s="13" t="s">
        <v>16</v>
      </c>
      <c r="G267" s="14">
        <v>1</v>
      </c>
    </row>
    <row r="268" spans="2:7" ht="11.25" customHeight="1" x14ac:dyDescent="0.25">
      <c r="B268" s="13" t="s">
        <v>85</v>
      </c>
      <c r="C268" s="14">
        <v>1</v>
      </c>
      <c r="D268" s="13" t="s">
        <v>82</v>
      </c>
      <c r="E268" s="14">
        <v>1</v>
      </c>
      <c r="F268" s="13" t="s">
        <v>72</v>
      </c>
      <c r="G268" s="14">
        <v>1</v>
      </c>
    </row>
    <row r="269" spans="2:7" ht="11.25" customHeight="1" x14ac:dyDescent="0.25">
      <c r="B269" s="13" t="s">
        <v>85</v>
      </c>
      <c r="C269" s="14">
        <v>2</v>
      </c>
      <c r="D269" s="13" t="s">
        <v>50</v>
      </c>
      <c r="E269" s="14">
        <v>1</v>
      </c>
      <c r="F269" s="13" t="s">
        <v>85</v>
      </c>
      <c r="G269" s="14">
        <v>1</v>
      </c>
    </row>
    <row r="270" spans="2:7" ht="11.25" customHeight="1" x14ac:dyDescent="0.25">
      <c r="B270" s="13" t="s">
        <v>85</v>
      </c>
      <c r="C270" s="14">
        <v>1</v>
      </c>
      <c r="D270" s="13" t="s">
        <v>50</v>
      </c>
      <c r="E270" s="14">
        <v>2</v>
      </c>
      <c r="F270" s="13" t="s">
        <v>81</v>
      </c>
      <c r="G270" s="14">
        <v>1</v>
      </c>
    </row>
    <row r="271" spans="2:7" ht="11.25" customHeight="1" x14ac:dyDescent="0.25">
      <c r="B271" s="13" t="s">
        <v>85</v>
      </c>
      <c r="C271" s="14">
        <v>1</v>
      </c>
      <c r="D271" s="13" t="s">
        <v>50</v>
      </c>
      <c r="E271" s="14">
        <v>1</v>
      </c>
      <c r="F271" s="13" t="s">
        <v>82</v>
      </c>
      <c r="G271" s="14">
        <v>1</v>
      </c>
    </row>
    <row r="272" spans="2:7" ht="11.25" customHeight="1" x14ac:dyDescent="0.25">
      <c r="B272" s="13" t="s">
        <v>86</v>
      </c>
      <c r="C272" s="14">
        <v>2</v>
      </c>
      <c r="D272" s="13" t="s">
        <v>73</v>
      </c>
      <c r="E272" s="14">
        <v>1</v>
      </c>
      <c r="F272" s="13" t="s">
        <v>86</v>
      </c>
      <c r="G272" s="14">
        <v>1</v>
      </c>
    </row>
    <row r="273" spans="2:9" ht="11.25" customHeight="1" x14ac:dyDescent="0.25">
      <c r="B273" s="13" t="s">
        <v>86</v>
      </c>
      <c r="C273" s="14">
        <v>1</v>
      </c>
      <c r="D273" s="13" t="s">
        <v>73</v>
      </c>
      <c r="E273" s="14">
        <v>2</v>
      </c>
      <c r="F273" s="13" t="s">
        <v>81</v>
      </c>
      <c r="G273" s="14">
        <v>1</v>
      </c>
    </row>
    <row r="274" spans="2:9" ht="11.25" customHeight="1" x14ac:dyDescent="0.25">
      <c r="B274" s="13" t="s">
        <v>86</v>
      </c>
      <c r="C274" s="14">
        <v>1</v>
      </c>
      <c r="D274" s="13" t="s">
        <v>73</v>
      </c>
      <c r="E274" s="14">
        <v>1</v>
      </c>
      <c r="F274" s="13" t="s">
        <v>71</v>
      </c>
      <c r="G274" s="14">
        <v>1</v>
      </c>
    </row>
    <row r="275" spans="2:9" ht="11.25" customHeight="1" x14ac:dyDescent="0.25">
      <c r="B275" s="13" t="s">
        <v>129</v>
      </c>
      <c r="C275" s="14">
        <v>1</v>
      </c>
      <c r="D275" s="13" t="s">
        <v>72</v>
      </c>
      <c r="E275" s="14">
        <v>10</v>
      </c>
      <c r="F275" s="13" t="s">
        <v>69</v>
      </c>
      <c r="G275" s="14">
        <v>20</v>
      </c>
      <c r="H275" s="13" t="s">
        <v>102</v>
      </c>
      <c r="I275" s="14">
        <v>5</v>
      </c>
    </row>
    <row r="276" spans="2:9" ht="11.25" customHeight="1" x14ac:dyDescent="0.25">
      <c r="B276" s="13" t="s">
        <v>129</v>
      </c>
      <c r="C276" s="14">
        <v>1</v>
      </c>
      <c r="D276" s="13" t="s">
        <v>72</v>
      </c>
      <c r="E276" s="14">
        <v>10</v>
      </c>
      <c r="F276" s="13" t="s">
        <v>8</v>
      </c>
      <c r="G276" s="14">
        <v>20</v>
      </c>
      <c r="H276" s="13" t="s">
        <v>115</v>
      </c>
      <c r="I276" s="14">
        <v>10</v>
      </c>
    </row>
    <row r="277" spans="2:9" ht="11.25" customHeight="1" x14ac:dyDescent="0.25">
      <c r="B277" s="13" t="s">
        <v>129</v>
      </c>
      <c r="C277" s="14">
        <v>1</v>
      </c>
      <c r="D277" s="13" t="s">
        <v>72</v>
      </c>
      <c r="E277" s="14">
        <v>10</v>
      </c>
      <c r="F277" s="13" t="s">
        <v>16</v>
      </c>
      <c r="G277" s="14">
        <v>10</v>
      </c>
      <c r="H277" s="13" t="s">
        <v>102</v>
      </c>
      <c r="I277" s="14">
        <v>5</v>
      </c>
    </row>
    <row r="278" spans="2:9" ht="11.25" customHeight="1" x14ac:dyDescent="0.25">
      <c r="B278" s="13" t="s">
        <v>82</v>
      </c>
      <c r="C278" s="14">
        <v>1</v>
      </c>
      <c r="D278" s="13" t="s">
        <v>71</v>
      </c>
      <c r="E278" s="14">
        <v>3</v>
      </c>
    </row>
    <row r="279" spans="2:9" ht="11.25" customHeight="1" x14ac:dyDescent="0.25">
      <c r="B279" s="13" t="s">
        <v>82</v>
      </c>
      <c r="C279" s="14">
        <v>1</v>
      </c>
      <c r="D279" s="13" t="s">
        <v>71</v>
      </c>
      <c r="E279" s="14">
        <v>1</v>
      </c>
      <c r="F279" s="13" t="s">
        <v>81</v>
      </c>
      <c r="G279" s="14">
        <v>1</v>
      </c>
    </row>
    <row r="280" spans="2:9" ht="11.25" customHeight="1" x14ac:dyDescent="0.25">
      <c r="B280" s="13" t="s">
        <v>82</v>
      </c>
      <c r="C280" s="14">
        <v>1</v>
      </c>
      <c r="D280" s="13" t="s">
        <v>71</v>
      </c>
      <c r="E280" s="14">
        <v>1</v>
      </c>
      <c r="F280" s="13" t="s">
        <v>67</v>
      </c>
      <c r="G280" s="14">
        <v>1</v>
      </c>
    </row>
    <row r="281" spans="2:9" ht="11.25" customHeight="1" x14ac:dyDescent="0.25">
      <c r="B281" s="13" t="s">
        <v>130</v>
      </c>
      <c r="C281" s="14">
        <v>1</v>
      </c>
      <c r="D281" s="13" t="s">
        <v>82</v>
      </c>
      <c r="E281" s="14">
        <v>100</v>
      </c>
      <c r="F281" s="13" t="s">
        <v>25</v>
      </c>
      <c r="G281" s="14">
        <v>20</v>
      </c>
      <c r="H281" s="13" t="s">
        <v>61</v>
      </c>
      <c r="I281" s="14">
        <v>10</v>
      </c>
    </row>
    <row r="282" spans="2:9" ht="11.25" customHeight="1" x14ac:dyDescent="0.25">
      <c r="B282" s="13" t="s">
        <v>130</v>
      </c>
      <c r="C282" s="14">
        <v>1</v>
      </c>
      <c r="D282" s="13" t="s">
        <v>82</v>
      </c>
      <c r="E282" s="14">
        <v>100</v>
      </c>
      <c r="F282" s="13" t="s">
        <v>68</v>
      </c>
      <c r="G282" s="14">
        <v>10</v>
      </c>
      <c r="H282" s="13" t="s">
        <v>61</v>
      </c>
      <c r="I282" s="14">
        <v>10</v>
      </c>
    </row>
    <row r="283" spans="2:9" ht="11.25" customHeight="1" x14ac:dyDescent="0.25">
      <c r="B283" s="13" t="s">
        <v>130</v>
      </c>
      <c r="C283" s="14">
        <v>1</v>
      </c>
      <c r="D283" s="13" t="s">
        <v>82</v>
      </c>
      <c r="E283" s="14">
        <v>100</v>
      </c>
      <c r="F283" s="13" t="s">
        <v>25</v>
      </c>
      <c r="G283" s="14">
        <v>20</v>
      </c>
      <c r="H283" s="13" t="s">
        <v>87</v>
      </c>
      <c r="I283" s="14">
        <v>5</v>
      </c>
    </row>
    <row r="284" spans="2:9" ht="11.25" customHeight="1" x14ac:dyDescent="0.25">
      <c r="B284" s="13" t="s">
        <v>130</v>
      </c>
      <c r="C284" s="14">
        <v>1</v>
      </c>
      <c r="D284" s="13" t="s">
        <v>82</v>
      </c>
      <c r="E284" s="14">
        <v>100</v>
      </c>
      <c r="F284" s="13" t="s">
        <v>68</v>
      </c>
      <c r="G284" s="14">
        <v>10</v>
      </c>
      <c r="H284" s="13" t="s">
        <v>87</v>
      </c>
      <c r="I284" s="14">
        <v>5</v>
      </c>
    </row>
    <row r="285" spans="2:9" ht="11.25" customHeight="1" x14ac:dyDescent="0.25">
      <c r="B285" s="13" t="s">
        <v>56</v>
      </c>
      <c r="C285" s="14">
        <v>1</v>
      </c>
      <c r="D285" s="13" t="s">
        <v>81</v>
      </c>
      <c r="E285" s="14">
        <v>10</v>
      </c>
      <c r="F285" s="13" t="s">
        <v>69</v>
      </c>
      <c r="G285" s="14">
        <v>20</v>
      </c>
      <c r="H285" s="13" t="s">
        <v>25</v>
      </c>
      <c r="I285" s="14">
        <v>20</v>
      </c>
    </row>
    <row r="286" spans="2:9" ht="11.25" customHeight="1" x14ac:dyDescent="0.25">
      <c r="B286" s="13" t="s">
        <v>56</v>
      </c>
      <c r="C286" s="14">
        <v>1</v>
      </c>
      <c r="D286" s="13" t="s">
        <v>81</v>
      </c>
      <c r="E286" s="14">
        <v>10</v>
      </c>
      <c r="F286" s="13" t="s">
        <v>69</v>
      </c>
      <c r="G286" s="14">
        <v>20</v>
      </c>
      <c r="H286" s="13" t="s">
        <v>68</v>
      </c>
      <c r="I286" s="14">
        <v>10</v>
      </c>
    </row>
    <row r="287" spans="2:9" ht="11.25" customHeight="1" x14ac:dyDescent="0.25">
      <c r="B287" s="13" t="s">
        <v>56</v>
      </c>
      <c r="C287" s="14">
        <v>1</v>
      </c>
      <c r="D287" s="13" t="s">
        <v>81</v>
      </c>
      <c r="E287" s="14">
        <v>10</v>
      </c>
      <c r="F287" s="13" t="s">
        <v>8</v>
      </c>
      <c r="G287" s="14">
        <v>20</v>
      </c>
      <c r="H287" s="13" t="s">
        <v>25</v>
      </c>
      <c r="I287" s="14">
        <v>20</v>
      </c>
    </row>
    <row r="288" spans="2:9" ht="11.25" customHeight="1" x14ac:dyDescent="0.25">
      <c r="B288" s="13" t="s">
        <v>56</v>
      </c>
      <c r="C288" s="14">
        <v>1</v>
      </c>
      <c r="D288" s="13" t="s">
        <v>81</v>
      </c>
      <c r="E288" s="14">
        <v>10</v>
      </c>
      <c r="F288" s="13" t="s">
        <v>68</v>
      </c>
      <c r="G288" s="14">
        <v>10</v>
      </c>
      <c r="H288" s="13" t="s">
        <v>8</v>
      </c>
      <c r="I288" s="14">
        <v>20</v>
      </c>
    </row>
    <row r="289" spans="2:9" ht="11.25" customHeight="1" x14ac:dyDescent="0.25">
      <c r="B289" s="13" t="s">
        <v>48</v>
      </c>
      <c r="C289" s="14">
        <v>1</v>
      </c>
      <c r="D289" s="13" t="s">
        <v>106</v>
      </c>
      <c r="E289" s="14">
        <v>1</v>
      </c>
      <c r="F289" s="13" t="s">
        <v>72</v>
      </c>
      <c r="G289" s="14">
        <v>1</v>
      </c>
    </row>
    <row r="290" spans="2:9" ht="11.25" customHeight="1" x14ac:dyDescent="0.25">
      <c r="B290" s="13" t="s">
        <v>48</v>
      </c>
      <c r="C290" s="14">
        <v>1</v>
      </c>
      <c r="D290" s="13" t="s">
        <v>50</v>
      </c>
      <c r="E290" s="14">
        <v>2</v>
      </c>
      <c r="F290" s="13" t="s">
        <v>69</v>
      </c>
      <c r="G290" s="14">
        <v>1</v>
      </c>
    </row>
    <row r="291" spans="2:9" ht="11.25" customHeight="1" x14ac:dyDescent="0.25">
      <c r="B291" s="13" t="s">
        <v>48</v>
      </c>
      <c r="C291" s="14">
        <v>1</v>
      </c>
      <c r="D291" s="13" t="s">
        <v>50</v>
      </c>
      <c r="E291" s="14">
        <v>2</v>
      </c>
      <c r="F291" s="13" t="s">
        <v>8</v>
      </c>
      <c r="G291" s="14">
        <v>1</v>
      </c>
    </row>
    <row r="292" spans="2:9" ht="11.25" customHeight="1" x14ac:dyDescent="0.25">
      <c r="B292" s="13" t="s">
        <v>48</v>
      </c>
      <c r="C292" s="14">
        <v>1</v>
      </c>
      <c r="D292" s="13" t="s">
        <v>84</v>
      </c>
      <c r="E292" s="14">
        <v>2</v>
      </c>
      <c r="F292" s="13" t="s">
        <v>61</v>
      </c>
      <c r="G292" s="14">
        <v>1</v>
      </c>
    </row>
    <row r="293" spans="2:9" ht="11.25" customHeight="1" x14ac:dyDescent="0.25">
      <c r="B293" s="13" t="s">
        <v>48</v>
      </c>
      <c r="C293" s="14">
        <v>1</v>
      </c>
      <c r="D293" s="13" t="s">
        <v>69</v>
      </c>
      <c r="E293" s="14">
        <v>1</v>
      </c>
      <c r="F293" s="13" t="s">
        <v>106</v>
      </c>
      <c r="G293" s="14">
        <v>1</v>
      </c>
    </row>
    <row r="294" spans="2:9" ht="11.25" customHeight="1" x14ac:dyDescent="0.25">
      <c r="B294" s="13" t="s">
        <v>48</v>
      </c>
      <c r="C294" s="14">
        <v>2</v>
      </c>
      <c r="D294" s="13" t="s">
        <v>106</v>
      </c>
      <c r="E294" s="14">
        <v>1</v>
      </c>
      <c r="F294" s="13" t="s">
        <v>8</v>
      </c>
      <c r="G294" s="14">
        <v>1</v>
      </c>
    </row>
    <row r="295" spans="2:9" ht="11.25" customHeight="1" x14ac:dyDescent="0.25">
      <c r="B295" s="13" t="s">
        <v>48</v>
      </c>
      <c r="C295" s="14">
        <v>3</v>
      </c>
      <c r="D295" s="13" t="s">
        <v>106</v>
      </c>
      <c r="E295" s="14">
        <v>1</v>
      </c>
      <c r="F295" s="13" t="s">
        <v>16</v>
      </c>
      <c r="G295" s="14">
        <v>1</v>
      </c>
    </row>
    <row r="296" spans="2:9" ht="11.25" customHeight="1" x14ac:dyDescent="0.25">
      <c r="B296" s="13" t="s">
        <v>120</v>
      </c>
      <c r="C296" s="14">
        <v>1</v>
      </c>
      <c r="D296" s="13" t="s">
        <v>113</v>
      </c>
      <c r="E296" s="14">
        <v>1</v>
      </c>
    </row>
    <row r="297" spans="2:9" ht="11.25" customHeight="1" x14ac:dyDescent="0.25">
      <c r="B297" s="13" t="s">
        <v>131</v>
      </c>
      <c r="C297" s="14">
        <v>1</v>
      </c>
      <c r="D297" s="13" t="s">
        <v>68</v>
      </c>
      <c r="E297" s="14">
        <v>25</v>
      </c>
      <c r="F297" s="13" t="s">
        <v>115</v>
      </c>
      <c r="G297" s="14">
        <v>10</v>
      </c>
      <c r="H297" s="13" t="s">
        <v>67</v>
      </c>
      <c r="I297" s="14">
        <v>250</v>
      </c>
    </row>
    <row r="298" spans="2:9" ht="11.25" customHeight="1" x14ac:dyDescent="0.25">
      <c r="B298" s="13" t="s">
        <v>131</v>
      </c>
      <c r="C298" s="14">
        <v>1</v>
      </c>
      <c r="D298" s="13" t="s">
        <v>25</v>
      </c>
      <c r="E298" s="14">
        <v>50</v>
      </c>
      <c r="F298" s="13" t="s">
        <v>102</v>
      </c>
      <c r="G298" s="14">
        <v>5</v>
      </c>
      <c r="H298" s="13" t="s">
        <v>67</v>
      </c>
      <c r="I298" s="14">
        <v>250</v>
      </c>
    </row>
    <row r="299" spans="2:9" ht="11.25" customHeight="1" x14ac:dyDescent="0.25">
      <c r="B299" s="13" t="s">
        <v>131</v>
      </c>
      <c r="C299" s="14">
        <v>1</v>
      </c>
      <c r="D299" s="13" t="s">
        <v>68</v>
      </c>
      <c r="E299" s="14">
        <v>25</v>
      </c>
      <c r="F299" s="13" t="s">
        <v>102</v>
      </c>
      <c r="G299" s="14">
        <v>5</v>
      </c>
      <c r="H299" s="13" t="s">
        <v>67</v>
      </c>
      <c r="I299" s="14">
        <v>250</v>
      </c>
    </row>
    <row r="303" spans="2:9" ht="11.25" customHeight="1" x14ac:dyDescent="0.25">
      <c r="B303" s="13" t="s">
        <v>132</v>
      </c>
      <c r="C303" s="14">
        <v>1</v>
      </c>
      <c r="D303" s="13" t="s">
        <v>133</v>
      </c>
      <c r="E303" s="14">
        <v>30</v>
      </c>
    </row>
    <row r="304" spans="2:9" ht="11.25" customHeight="1" x14ac:dyDescent="0.25">
      <c r="B304" s="13" t="s">
        <v>133</v>
      </c>
      <c r="C304" s="14">
        <v>50</v>
      </c>
      <c r="D304" s="13" t="s">
        <v>132</v>
      </c>
      <c r="E304" s="14">
        <v>1</v>
      </c>
    </row>
    <row r="306" spans="2:7" ht="11.25" customHeight="1" x14ac:dyDescent="0.25">
      <c r="B306" s="13" t="s">
        <v>90</v>
      </c>
      <c r="C306" s="14">
        <v>2</v>
      </c>
      <c r="D306" s="13" t="s">
        <v>67</v>
      </c>
      <c r="E306" s="14">
        <v>1</v>
      </c>
      <c r="F306" s="13" t="s">
        <v>90</v>
      </c>
      <c r="G306" s="14">
        <v>1</v>
      </c>
    </row>
    <row r="307" spans="2:7" ht="11.25" customHeight="1" x14ac:dyDescent="0.25">
      <c r="B307" s="13" t="s">
        <v>83</v>
      </c>
      <c r="C307" s="14">
        <v>2</v>
      </c>
      <c r="D307" s="13" t="s">
        <v>67</v>
      </c>
      <c r="E307" s="14">
        <v>1</v>
      </c>
      <c r="F307" s="13" t="s">
        <v>83</v>
      </c>
      <c r="G307" s="14">
        <v>1</v>
      </c>
    </row>
    <row r="308" spans="2:7" ht="11.25" customHeight="1" x14ac:dyDescent="0.25">
      <c r="B308" s="13" t="s">
        <v>91</v>
      </c>
      <c r="C308" s="14">
        <v>2</v>
      </c>
      <c r="D308" s="13" t="s">
        <v>67</v>
      </c>
      <c r="E308" s="14">
        <v>1</v>
      </c>
      <c r="F308" s="13" t="s">
        <v>91</v>
      </c>
      <c r="G308" s="14">
        <v>1</v>
      </c>
    </row>
    <row r="309" spans="2:7" ht="11.25" customHeight="1" x14ac:dyDescent="0.25">
      <c r="B309" s="13" t="s">
        <v>92</v>
      </c>
      <c r="C309" s="14">
        <v>2</v>
      </c>
      <c r="D309" s="13" t="s">
        <v>67</v>
      </c>
      <c r="E309" s="14">
        <v>1</v>
      </c>
      <c r="F309" s="13" t="s">
        <v>92</v>
      </c>
      <c r="G309" s="14">
        <v>1</v>
      </c>
    </row>
    <row r="311" spans="2:7" ht="11.25" customHeight="1" x14ac:dyDescent="0.25">
      <c r="B311" s="13" t="s">
        <v>102</v>
      </c>
      <c r="C311" s="14">
        <v>1</v>
      </c>
      <c r="D311" s="13" t="s">
        <v>115</v>
      </c>
      <c r="E311" s="14">
        <v>1</v>
      </c>
      <c r="F311" s="13" t="s">
        <v>25</v>
      </c>
      <c r="G311" s="14">
        <v>1</v>
      </c>
    </row>
    <row r="312" spans="2:7" ht="11.25" customHeight="1" x14ac:dyDescent="0.25">
      <c r="B312" s="13" t="s">
        <v>115</v>
      </c>
      <c r="C312" s="14">
        <v>2</v>
      </c>
      <c r="D312" s="13" t="s">
        <v>102</v>
      </c>
      <c r="E312" s="14">
        <v>1</v>
      </c>
    </row>
    <row r="314" spans="2:7" ht="11.25" customHeight="1" x14ac:dyDescent="0.25">
      <c r="B314" s="13" t="s">
        <v>87</v>
      </c>
      <c r="C314" s="14">
        <v>6</v>
      </c>
      <c r="D314" s="13" t="s">
        <v>87</v>
      </c>
      <c r="E314" s="14">
        <v>1</v>
      </c>
      <c r="F314" s="13" t="s">
        <v>81</v>
      </c>
      <c r="G314" s="14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</vt:lpstr>
      <vt:lpstr>DATA</vt:lpstr>
      <vt:lpstr>CRAFT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Mullaney</dc:creator>
  <cp:keywords/>
  <dc:description/>
  <cp:lastModifiedBy>Steven Mullaney</cp:lastModifiedBy>
  <cp:revision/>
  <dcterms:created xsi:type="dcterms:W3CDTF">2022-07-18T13:03:56Z</dcterms:created>
  <dcterms:modified xsi:type="dcterms:W3CDTF">2022-08-10T09:37:52Z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30eef0-b106-4be4-9041-04ed1aa09543_Enabled">
    <vt:lpwstr>true</vt:lpwstr>
  </property>
  <property fmtid="{D5CDD505-2E9C-101B-9397-08002B2CF9AE}" pid="3" name="MSIP_Label_e130eef0-b106-4be4-9041-04ed1aa09543_SetDate">
    <vt:lpwstr>2022-07-19T10:54:04Z</vt:lpwstr>
  </property>
  <property fmtid="{D5CDD505-2E9C-101B-9397-08002B2CF9AE}" pid="4" name="MSIP_Label_e130eef0-b106-4be4-9041-04ed1aa09543_Method">
    <vt:lpwstr>Privileged</vt:lpwstr>
  </property>
  <property fmtid="{D5CDD505-2E9C-101B-9397-08002B2CF9AE}" pid="5" name="MSIP_Label_e130eef0-b106-4be4-9041-04ed1aa09543_Name">
    <vt:lpwstr>Public</vt:lpwstr>
  </property>
  <property fmtid="{D5CDD505-2E9C-101B-9397-08002B2CF9AE}" pid="6" name="MSIP_Label_e130eef0-b106-4be4-9041-04ed1aa09543_SiteId">
    <vt:lpwstr>dd29478d-624e-429e-b453-fffc969ac768</vt:lpwstr>
  </property>
  <property fmtid="{D5CDD505-2E9C-101B-9397-08002B2CF9AE}" pid="7" name="MSIP_Label_e130eef0-b106-4be4-9041-04ed1aa09543_ActionId">
    <vt:lpwstr>65980384-fc0a-43ee-989b-fb6272b4f52e</vt:lpwstr>
  </property>
  <property fmtid="{D5CDD505-2E9C-101B-9397-08002B2CF9AE}" pid="8" name="MSIP_Label_e130eef0-b106-4be4-9041-04ed1aa09543_ContentBits">
    <vt:lpwstr>0</vt:lpwstr>
  </property>
</Properties>
</file>